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<sst xmlns="http://schemas.openxmlformats.org/spreadsheetml/2006/main" count="335" uniqueCount="95">
  <si>
    <t>№ п/п</t>
  </si>
  <si>
    <t xml:space="preserve">Источники финансирования </t>
  </si>
  <si>
    <t>Выполнение, %</t>
  </si>
  <si>
    <t>«Развитие физической культуры и спорта» на 2014–2020 годы</t>
  </si>
  <si>
    <t>Наименование муниципальной программы города Алатыря Чувашской Республики</t>
  </si>
  <si>
    <t>всего</t>
  </si>
  <si>
    <t>федеральный бюджет</t>
  </si>
  <si>
    <t>республиканский бюджет Чувашской Республики</t>
  </si>
  <si>
    <t>местный бюджет</t>
  </si>
  <si>
    <t xml:space="preserve">внебюджетные источники </t>
  </si>
  <si>
    <t>Муниципальные программы города Алатыря Чувашской Республики</t>
  </si>
  <si>
    <t xml:space="preserve">Подпрограмма «Обеспечение защиты населения от безработицы и содействие в трудоустройстве» </t>
  </si>
  <si>
    <t xml:space="preserve">Подпрограмма «Социальная защита населения города Алатыря» </t>
  </si>
  <si>
    <t xml:space="preserve">Подпрограмма «Развитие спорта высших достижений и системы подготовки спортивного резерва» </t>
  </si>
  <si>
    <t>Подпрограмма «Переселение граждан из аварийного жилищного фонда, расположенного на территории города Алатыря Чувашской Республики»</t>
  </si>
  <si>
    <t xml:space="preserve">Подпрограмма «Обеспечение комфортных условий проживания граждан города Алатыря Чувашской Республики» </t>
  </si>
  <si>
    <t xml:space="preserve">Подпрограмма «Государственная поддержка молодых семей в решении жилищной проблемы» </t>
  </si>
  <si>
    <t xml:space="preserve">Подпрограмма «Государственная поддержка строительства жилья в городе Алатыре Чувашской Республики» 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</si>
  <si>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</si>
  <si>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Обеспечение реализации муниципальной программы города Алатыря Чувашской Республики «Развитие жилищного строительства и сферы жилищно-коммунального хозяйства» на 2014–2020 годы</t>
  </si>
  <si>
    <t>Подпрограмма «Развитие культуры в городе Алатыре»</t>
  </si>
  <si>
    <t xml:space="preserve">Подпрограмма «Муниципальная поддержка развития образования» </t>
  </si>
  <si>
    <t>Подпрограмма «Молодежь города Алатыря»</t>
  </si>
  <si>
    <t>Обеспечение реализации муниципальной программы города Алатыря Чувашской Республики  «Развитие образования» на 2014–2020 годы</t>
  </si>
  <si>
    <t>7.1</t>
  </si>
  <si>
    <t>7.2</t>
  </si>
  <si>
    <t>7.3</t>
  </si>
  <si>
    <t>6.3</t>
  </si>
  <si>
    <t>6.2</t>
  </si>
  <si>
    <t>6.1</t>
  </si>
  <si>
    <t>5.1</t>
  </si>
  <si>
    <t>5.2</t>
  </si>
  <si>
    <t>4.1</t>
  </si>
  <si>
    <t>4.2</t>
  </si>
  <si>
    <t>3.1</t>
  </si>
  <si>
    <t>3.2</t>
  </si>
  <si>
    <t>2.1</t>
  </si>
  <si>
    <t>1.1</t>
  </si>
  <si>
    <t>1.2</t>
  </si>
  <si>
    <t>1.3</t>
  </si>
  <si>
    <t>1.4</t>
  </si>
  <si>
    <t>1.5</t>
  </si>
  <si>
    <t>1.6</t>
  </si>
  <si>
    <t xml:space="preserve">Подпрограмма «Развитие физической культуры и массового спорта»  </t>
  </si>
  <si>
    <t>«Развитие культуры и туризма» на 2014-2020 годы</t>
  </si>
  <si>
    <t>«Социальная поддержка граждан» на 2014–2020 годы</t>
  </si>
  <si>
    <t>«Развитие жилищного строительства и сферы жилищно-коммунального хозяйства» на 2014–2020 годы</t>
  </si>
  <si>
    <t>«Содействие занятости населения» на 2014–2020 годы</t>
  </si>
  <si>
    <t xml:space="preserve">Подпрограмма «Улучшение условий труда, охраны труда и здоровья работающих в городе Алатыре Чувашской Республики» </t>
  </si>
  <si>
    <t>«Развитие образования» на 2014–2020 годы</t>
  </si>
  <si>
    <t>«Повышение безопасности жизнедеятельности населения и территории города Алатыря Чувашской Республики» на 2015–2020 годы</t>
  </si>
  <si>
    <t xml:space="preserve">Подпрограмма «Профилактика терроризма и экстремистской деятельности в городе Алатыре» </t>
  </si>
  <si>
    <t>Подпрограмма «Профилактика правонарушений и противодействие преступности в городе Алатыре Чувашской Республике»</t>
  </si>
  <si>
    <t>Подпрограмма «Обеспечение реализации муниципальной программы города Алатыря Чувашской Республики «Повышение безопасности жизнедеятельности населения и территории города Алатыря Чувашской Республики» на 2015–2020 годы»</t>
  </si>
  <si>
    <t>8.1</t>
  </si>
  <si>
    <t>«Экономическое развитие и инновационная экономика на 2014–2020 годы»</t>
  </si>
  <si>
    <t>9.1</t>
  </si>
  <si>
    <t>9.2</t>
  </si>
  <si>
    <t xml:space="preserve">Подпрограмма «Развитие монопрофильных населенных пунктов в Чувашской Республике» </t>
  </si>
  <si>
    <t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Алатыре Чувашской Республики» </t>
  </si>
  <si>
    <t>«Развитие транспортной системы города Алатыря Чувашской Республики» на 2014–2020 годы</t>
  </si>
  <si>
    <t>«Развитие потенциала природно-сырьевых ресурсов и повышение экологической безопасности» на 2014–2020 годы</t>
  </si>
  <si>
    <t>«Управление общественными финансами и муниципальным долгом города Алатыря» на 2014–2020 годы</t>
  </si>
  <si>
    <t>«Развитие потенциала муниципального управления» на 2014–2020 годы</t>
  </si>
  <si>
    <t>10.1</t>
  </si>
  <si>
    <t>10.2</t>
  </si>
  <si>
    <t xml:space="preserve">Подпрограмма «Автомобильные дороги» </t>
  </si>
  <si>
    <t>Подпрограмма «Повышение безопасности дорожного движения»</t>
  </si>
  <si>
    <t>11.1</t>
  </si>
  <si>
    <t>11.2</t>
  </si>
  <si>
    <t>Подпрограмма «Повышение экологической безопасности в городе Алатыре Чувашской Республике»</t>
  </si>
  <si>
    <t xml:space="preserve">Подпрограмма «Развитие водохозяйственного комплекса Чувашской Республики»  муниципальной программы города Алатыря Чувашской Республики «Развитие потенциала природно-сырьевых ресурсов и повышение экологической безопасности» на 2014–2020 годы </t>
  </si>
  <si>
    <t>12.1</t>
  </si>
  <si>
    <t>12.2</t>
  </si>
  <si>
    <t>12.3</t>
  </si>
  <si>
    <t>13.1</t>
  </si>
  <si>
    <t>13.2</t>
  </si>
  <si>
    <t xml:space="preserve">Подпрограмма «Совершенствование муниципального управления в сфере юстиции»  </t>
  </si>
  <si>
    <t xml:space="preserve">Обеспечение реализации муниципальной программы города Алатыря Чувашской Республики «Развитие потенциала муниципального управления»  на 2014–2020 годы                           </t>
  </si>
  <si>
    <t xml:space="preserve">Подпрограмма «Управление муниципальным имуществом города Алатыря» </t>
  </si>
  <si>
    <t>Подпрограмма «Обеспечение реализации муниципальной программы города Алатыря «Управление общественными финансами и муниципальным долгом города Алатыря» на 2014–2020 годы</t>
  </si>
  <si>
    <t xml:space="preserve">Подпрограмма «Совершенствование бюджетной политики и эффективное использование бюджетного потенциала города Алатыря» </t>
  </si>
  <si>
    <t xml:space="preserve">Подпрограмма «Развитие ветеринарии в городе Алатыре Чувашской Республики» </t>
  </si>
  <si>
    <t>«Развитие сельского хозяйства и регулирование рынка сельскохозяйственной продукции, сырья и продовольствия в городе Алатыре Чувашской Республики» на 2014-2020 годы</t>
  </si>
  <si>
    <t>Приложение 2</t>
  </si>
  <si>
    <t>Сведения о фактическом финансировании муниципальных программ города Алатыря за счет всех источников финансирования за 2017 год</t>
  </si>
  <si>
    <t>«Формирование современной городской среды» на 2017 год</t>
  </si>
  <si>
    <t>«Поддержка социально ориентированных некоммерческих организаций в городе Алатыре Чувашской Республики на 2017-2020 годы»</t>
  </si>
  <si>
    <t>2.2</t>
  </si>
  <si>
    <t xml:space="preserve">Подпрограмма «Доступная среда» </t>
  </si>
  <si>
    <t>Подпрограмма «Обеспечение реализации муниципальной программы «Развитие культуры и туризма» на 2014-2020 годы</t>
  </si>
  <si>
    <t>6.4</t>
  </si>
  <si>
    <t>Подпрограмма 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</t>
  </si>
  <si>
    <t>План на 2017, тыс. руб.</t>
  </si>
  <si>
    <t>Фактические расходы за 2017, тыс. 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</si>
</sst>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top" wrapText="1" shrinkToFi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 shrinkToFit="1"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11" xfId="0" applyFont="1" applyFill="1" applyBorder="1" applyAlignment="1">
      <alignment horizontal="center" vertical="top" wrapText="1" shrinkToFit="1"/>
    </xf>
    <xf numFmtId="0" fontId="7" fillId="33" borderId="11" xfId="0" applyFont="1" applyFill="1" applyBorder="1" applyAlignment="1">
      <alignment horizontal="center" vertical="top" wrapText="1" shrinkToFit="1"/>
    </xf>
    <xf numFmtId="0" fontId="7" fillId="33" borderId="10" xfId="0" applyFont="1" applyFill="1" applyBorder="1" applyAlignment="1">
      <alignment horizontal="left" vertical="top" wrapText="1" shrinkToFit="1"/>
    </xf>
    <xf numFmtId="168" fontId="7" fillId="33" borderId="10" xfId="0" applyNumberFormat="1" applyFont="1" applyFill="1" applyBorder="1" applyAlignment="1">
      <alignment horizontal="left" vertical="top" wrapText="1" shrinkToFit="1"/>
    </xf>
    <xf numFmtId="0" fontId="7" fillId="33" borderId="12" xfId="0" applyFont="1" applyFill="1" applyBorder="1" applyAlignment="1">
      <alignment horizontal="center" vertical="top" wrapText="1" shrinkToFit="1"/>
    </xf>
    <xf numFmtId="0" fontId="7" fillId="33" borderId="0" xfId="0" applyFont="1" applyFill="1" applyBorder="1" applyAlignment="1">
      <alignment horizontal="left" vertical="top" wrapText="1" shrinkToFit="1"/>
    </xf>
    <xf numFmtId="0" fontId="7" fillId="33" borderId="13" xfId="0" applyFont="1" applyFill="1" applyBorder="1" applyAlignment="1">
      <alignment horizontal="center" vertical="top" wrapText="1" shrinkToFit="1"/>
    </xf>
    <xf numFmtId="0" fontId="7" fillId="33" borderId="10" xfId="0" applyFont="1" applyFill="1" applyBorder="1" applyAlignment="1">
      <alignment horizontal="center" vertical="top" wrapText="1" shrinkToFit="1"/>
    </xf>
    <xf numFmtId="0" fontId="5" fillId="33" borderId="10" xfId="0" applyFont="1" applyFill="1" applyBorder="1" applyAlignment="1">
      <alignment horizontal="center" vertical="top" wrapText="1" shrinkToFi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4" fillId="33" borderId="10" xfId="0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168" fontId="6" fillId="33" borderId="10" xfId="0" applyNumberFormat="1" applyFont="1" applyFill="1" applyBorder="1" applyAlignment="1">
      <alignment horizontal="left" vertical="top" wrapText="1" shrinkToFit="1"/>
    </xf>
    <xf numFmtId="0" fontId="5" fillId="33" borderId="11" xfId="0" applyFont="1" applyFill="1" applyBorder="1" applyAlignment="1">
      <alignment horizontal="center" vertical="top" wrapText="1" shrinkToFit="1"/>
    </xf>
    <xf numFmtId="0" fontId="5" fillId="33" borderId="12" xfId="0" applyFont="1" applyFill="1" applyBorder="1" applyAlignment="1">
      <alignment horizontal="center" vertical="top" wrapText="1" shrinkToFit="1"/>
    </xf>
    <xf numFmtId="0" fontId="5" fillId="33" borderId="13" xfId="0" applyFont="1" applyFill="1" applyBorder="1" applyAlignment="1">
      <alignment horizontal="center" vertical="top" wrapText="1" shrinkToFit="1"/>
    </xf>
    <xf numFmtId="168" fontId="44" fillId="33" borderId="10" xfId="0" applyNumberFormat="1" applyFont="1" applyFill="1" applyBorder="1" applyAlignment="1">
      <alignment horizontal="left" vertical="top" wrapText="1" shrinkToFit="1"/>
    </xf>
    <xf numFmtId="44" fontId="6" fillId="33" borderId="10" xfId="42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left"/>
    </xf>
    <xf numFmtId="44" fontId="4" fillId="33" borderId="10" xfId="42" applyFont="1" applyFill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1"/>
  <sheetViews>
    <sheetView tabSelected="1" zoomScalePageLayoutView="0" workbookViewId="0" topLeftCell="A232">
      <selection activeCell="H5" sqref="H5"/>
    </sheetView>
  </sheetViews>
  <sheetFormatPr defaultColWidth="9.00390625" defaultRowHeight="12.75"/>
  <cols>
    <col min="1" max="1" width="7.375" style="0" customWidth="1"/>
    <col min="2" max="2" width="44.00390625" style="0" customWidth="1"/>
    <col min="3" max="3" width="53.375" style="0" customWidth="1"/>
    <col min="4" max="4" width="12.125" style="0" customWidth="1"/>
    <col min="5" max="5" width="11.875" style="0" customWidth="1"/>
    <col min="6" max="6" width="10.625" style="0" customWidth="1"/>
  </cols>
  <sheetData>
    <row r="2" spans="5:6" ht="15.75">
      <c r="E2" s="8" t="s">
        <v>84</v>
      </c>
      <c r="F2" s="8"/>
    </row>
    <row r="3" spans="1:6" ht="39" customHeight="1">
      <c r="A3" s="9" t="s">
        <v>85</v>
      </c>
      <c r="B3" s="9"/>
      <c r="C3" s="9"/>
      <c r="D3" s="9"/>
      <c r="E3" s="9"/>
      <c r="F3" s="9"/>
    </row>
    <row r="4" spans="1:6" ht="15.75">
      <c r="A4" s="1"/>
      <c r="B4" s="1"/>
      <c r="C4" s="1"/>
      <c r="D4" s="1"/>
      <c r="E4" s="1"/>
      <c r="F4" s="1"/>
    </row>
    <row r="5" spans="1:8" ht="63">
      <c r="A5" s="10" t="s">
        <v>0</v>
      </c>
      <c r="B5" s="10" t="s">
        <v>4</v>
      </c>
      <c r="C5" s="10" t="s">
        <v>1</v>
      </c>
      <c r="D5" s="10" t="s">
        <v>93</v>
      </c>
      <c r="E5" s="10" t="s">
        <v>94</v>
      </c>
      <c r="F5" s="10" t="s">
        <v>2</v>
      </c>
      <c r="G5" s="4"/>
      <c r="H5" s="5"/>
    </row>
    <row r="6" spans="1:8" ht="15.75">
      <c r="A6" s="11">
        <v>1</v>
      </c>
      <c r="B6" s="11">
        <v>2</v>
      </c>
      <c r="C6" s="10">
        <v>3</v>
      </c>
      <c r="D6" s="10">
        <v>4</v>
      </c>
      <c r="E6" s="10">
        <v>5</v>
      </c>
      <c r="F6" s="10">
        <v>6</v>
      </c>
      <c r="G6" s="6"/>
      <c r="H6" s="5"/>
    </row>
    <row r="7" spans="1:8" ht="20.25" customHeight="1">
      <c r="A7" s="12"/>
      <c r="B7" s="12" t="s">
        <v>10</v>
      </c>
      <c r="C7" s="13" t="s">
        <v>5</v>
      </c>
      <c r="D7" s="14">
        <f>SUM(D8:D11)</f>
        <v>576319.86</v>
      </c>
      <c r="E7" s="14">
        <f>SUM(E8:E11)</f>
        <v>559779.38</v>
      </c>
      <c r="F7" s="14">
        <f>E7/D7*100</f>
        <v>97.12998264540111</v>
      </c>
      <c r="G7" s="7"/>
      <c r="H7" s="7"/>
    </row>
    <row r="8" spans="1:8" ht="15.75">
      <c r="A8" s="15"/>
      <c r="B8" s="15"/>
      <c r="C8" s="13" t="s">
        <v>6</v>
      </c>
      <c r="D8" s="14">
        <f aca="true" t="shared" si="0" ref="D8:E11">D13+D48+D63+D78+D93+D108+D133+D153+D163+D178+D193+D208+D228+D243+D248</f>
        <v>17291.98</v>
      </c>
      <c r="E8" s="14">
        <f t="shared" si="0"/>
        <v>17234.19</v>
      </c>
      <c r="F8" s="14">
        <f>E8/D8*100</f>
        <v>99.66579882697066</v>
      </c>
      <c r="G8" s="7"/>
      <c r="H8" s="7"/>
    </row>
    <row r="9" spans="1:8" ht="19.5" customHeight="1">
      <c r="A9" s="15"/>
      <c r="B9" s="15"/>
      <c r="C9" s="13" t="s">
        <v>7</v>
      </c>
      <c r="D9" s="14">
        <f t="shared" si="0"/>
        <v>296253.36</v>
      </c>
      <c r="E9" s="14">
        <f t="shared" si="0"/>
        <v>292768.08</v>
      </c>
      <c r="F9" s="14">
        <f>E9/D9*100</f>
        <v>98.82354752027118</v>
      </c>
      <c r="G9" s="7"/>
      <c r="H9" s="7"/>
    </row>
    <row r="10" spans="1:8" ht="15.75">
      <c r="A10" s="15"/>
      <c r="B10" s="15"/>
      <c r="C10" s="16" t="s">
        <v>8</v>
      </c>
      <c r="D10" s="14">
        <f t="shared" si="0"/>
        <v>203886.61999999997</v>
      </c>
      <c r="E10" s="14">
        <f t="shared" si="0"/>
        <v>191972.61</v>
      </c>
      <c r="F10" s="14">
        <f>E10/D10*100</f>
        <v>94.15655132249483</v>
      </c>
      <c r="G10" s="7"/>
      <c r="H10" s="7"/>
    </row>
    <row r="11" spans="1:8" ht="15.75">
      <c r="A11" s="17"/>
      <c r="B11" s="17"/>
      <c r="C11" s="13" t="s">
        <v>9</v>
      </c>
      <c r="D11" s="14">
        <f t="shared" si="0"/>
        <v>58887.9</v>
      </c>
      <c r="E11" s="14">
        <f t="shared" si="0"/>
        <v>57804.5</v>
      </c>
      <c r="F11" s="14">
        <f>E11/D11*100</f>
        <v>98.16023325674715</v>
      </c>
      <c r="G11" s="7"/>
      <c r="H11" s="7"/>
    </row>
    <row r="12" spans="1:8" ht="18.75" customHeight="1">
      <c r="A12" s="18">
        <v>1</v>
      </c>
      <c r="B12" s="19" t="s">
        <v>46</v>
      </c>
      <c r="C12" s="13" t="s">
        <v>5</v>
      </c>
      <c r="D12" s="14">
        <f>SUM(D13:D16)</f>
        <v>34769.58</v>
      </c>
      <c r="E12" s="14">
        <f>SUM(E13:E16)</f>
        <v>33453.79</v>
      </c>
      <c r="F12" s="14">
        <f>E12/D12*100</f>
        <v>96.2156862406736</v>
      </c>
      <c r="G12" s="2"/>
      <c r="H12" s="2"/>
    </row>
    <row r="13" spans="1:8" ht="15.75">
      <c r="A13" s="18"/>
      <c r="B13" s="19"/>
      <c r="C13" s="13" t="s">
        <v>6</v>
      </c>
      <c r="D13" s="14">
        <f aca="true" t="shared" si="1" ref="D13:E15">D18+D23+D28+D33+D38+D43</f>
        <v>1376.95</v>
      </c>
      <c r="E13" s="14">
        <f t="shared" si="1"/>
        <v>1376.95</v>
      </c>
      <c r="F13" s="14">
        <f>E13/D13*100</f>
        <v>100</v>
      </c>
      <c r="G13" s="2"/>
      <c r="H13" s="2"/>
    </row>
    <row r="14" spans="1:8" ht="18.75" customHeight="1">
      <c r="A14" s="18"/>
      <c r="B14" s="19"/>
      <c r="C14" s="13" t="s">
        <v>7</v>
      </c>
      <c r="D14" s="14">
        <f t="shared" si="1"/>
        <v>12650.61</v>
      </c>
      <c r="E14" s="14">
        <f t="shared" si="1"/>
        <v>12650.51</v>
      </c>
      <c r="F14" s="14">
        <f>E14/D14*100</f>
        <v>99.9992095242838</v>
      </c>
      <c r="G14" s="2"/>
      <c r="H14" s="2"/>
    </row>
    <row r="15" spans="1:8" ht="15.75">
      <c r="A15" s="18"/>
      <c r="B15" s="19"/>
      <c r="C15" s="13" t="s">
        <v>8</v>
      </c>
      <c r="D15" s="14">
        <f t="shared" si="1"/>
        <v>20742.019999999997</v>
      </c>
      <c r="E15" s="14">
        <f t="shared" si="1"/>
        <v>19426.329999999998</v>
      </c>
      <c r="F15" s="14">
        <f>E15/D15*100</f>
        <v>93.65688587707466</v>
      </c>
      <c r="G15" s="2"/>
      <c r="H15" s="2"/>
    </row>
    <row r="16" spans="1:8" ht="15.75">
      <c r="A16" s="18"/>
      <c r="B16" s="19"/>
      <c r="C16" s="13" t="s">
        <v>9</v>
      </c>
      <c r="D16" s="14">
        <v>0</v>
      </c>
      <c r="E16" s="14">
        <v>0</v>
      </c>
      <c r="F16" s="14">
        <v>0</v>
      </c>
      <c r="G16" s="2"/>
      <c r="H16" s="2"/>
    </row>
    <row r="17" spans="1:8" ht="15.75">
      <c r="A17" s="20" t="s">
        <v>37</v>
      </c>
      <c r="B17" s="21" t="s">
        <v>15</v>
      </c>
      <c r="C17" s="22" t="s">
        <v>5</v>
      </c>
      <c r="D17" s="23">
        <f>SUM(D18:D21)</f>
        <v>12677.85</v>
      </c>
      <c r="E17" s="23">
        <f>SUM(E18:E21)</f>
        <v>11731.16</v>
      </c>
      <c r="F17" s="23">
        <f>E17/D17*100</f>
        <v>92.53272439727556</v>
      </c>
      <c r="G17" s="2"/>
      <c r="H17" s="2"/>
    </row>
    <row r="18" spans="1:8" ht="15.75">
      <c r="A18" s="20"/>
      <c r="B18" s="21"/>
      <c r="C18" s="22" t="s">
        <v>6</v>
      </c>
      <c r="D18" s="23">
        <v>0</v>
      </c>
      <c r="E18" s="23">
        <v>0</v>
      </c>
      <c r="F18" s="23">
        <v>0</v>
      </c>
      <c r="G18" s="2"/>
      <c r="H18" s="2"/>
    </row>
    <row r="19" spans="1:8" ht="19.5" customHeight="1">
      <c r="A19" s="20"/>
      <c r="B19" s="21"/>
      <c r="C19" s="22" t="s">
        <v>7</v>
      </c>
      <c r="D19" s="23">
        <v>0.1</v>
      </c>
      <c r="E19" s="23">
        <v>0</v>
      </c>
      <c r="F19" s="23">
        <f>E19/D19*100</f>
        <v>0</v>
      </c>
      <c r="G19" s="2"/>
      <c r="H19" s="2"/>
    </row>
    <row r="20" spans="1:8" ht="15.75">
      <c r="A20" s="20"/>
      <c r="B20" s="21"/>
      <c r="C20" s="22" t="s">
        <v>8</v>
      </c>
      <c r="D20" s="23">
        <v>12677.75</v>
      </c>
      <c r="E20" s="23">
        <v>11731.16</v>
      </c>
      <c r="F20" s="23">
        <f>E20/D20*100</f>
        <v>92.53345428013647</v>
      </c>
      <c r="G20" s="2"/>
      <c r="H20" s="2"/>
    </row>
    <row r="21" spans="1:8" ht="18.75" customHeight="1">
      <c r="A21" s="20"/>
      <c r="B21" s="21"/>
      <c r="C21" s="22" t="s">
        <v>9</v>
      </c>
      <c r="D21" s="23">
        <v>0</v>
      </c>
      <c r="E21" s="23">
        <v>0</v>
      </c>
      <c r="F21" s="23">
        <v>0</v>
      </c>
      <c r="G21" s="2"/>
      <c r="H21" s="2"/>
    </row>
    <row r="22" spans="1:8" ht="15.75">
      <c r="A22" s="20" t="s">
        <v>38</v>
      </c>
      <c r="B22" s="21" t="s">
        <v>16</v>
      </c>
      <c r="C22" s="22" t="s">
        <v>5</v>
      </c>
      <c r="D22" s="23">
        <f>SUM(D23:D26)</f>
        <v>3128.23</v>
      </c>
      <c r="E22" s="23">
        <f>SUM(E23:E26)</f>
        <v>3128.23</v>
      </c>
      <c r="F22" s="23">
        <f>E22/D22*100</f>
        <v>100</v>
      </c>
      <c r="G22" s="2"/>
      <c r="H22" s="2"/>
    </row>
    <row r="23" spans="1:8" ht="15.75">
      <c r="A23" s="20"/>
      <c r="B23" s="21"/>
      <c r="C23" s="22" t="s">
        <v>6</v>
      </c>
      <c r="D23" s="23">
        <v>1376.95</v>
      </c>
      <c r="E23" s="23">
        <v>1376.95</v>
      </c>
      <c r="F23" s="23">
        <f>E23/D23*100</f>
        <v>100</v>
      </c>
      <c r="G23" s="2"/>
      <c r="H23" s="2"/>
    </row>
    <row r="24" spans="1:8" ht="21" customHeight="1">
      <c r="A24" s="20"/>
      <c r="B24" s="21"/>
      <c r="C24" s="22" t="s">
        <v>7</v>
      </c>
      <c r="D24" s="23">
        <v>1241.82</v>
      </c>
      <c r="E24" s="23">
        <v>1241.82</v>
      </c>
      <c r="F24" s="23">
        <f>E24/D24*100</f>
        <v>100</v>
      </c>
      <c r="G24" s="2"/>
      <c r="H24" s="2"/>
    </row>
    <row r="25" spans="1:8" ht="15.75">
      <c r="A25" s="20"/>
      <c r="B25" s="21"/>
      <c r="C25" s="22" t="s">
        <v>8</v>
      </c>
      <c r="D25" s="23">
        <v>509.46</v>
      </c>
      <c r="E25" s="23">
        <v>509.46</v>
      </c>
      <c r="F25" s="23">
        <f>E25/D25*100</f>
        <v>100</v>
      </c>
      <c r="G25" s="2"/>
      <c r="H25" s="2"/>
    </row>
    <row r="26" spans="1:8" ht="15.75">
      <c r="A26" s="20"/>
      <c r="B26" s="21"/>
      <c r="C26" s="22" t="s">
        <v>9</v>
      </c>
      <c r="D26" s="23">
        <v>0</v>
      </c>
      <c r="E26" s="23">
        <v>0</v>
      </c>
      <c r="F26" s="14">
        <v>0</v>
      </c>
      <c r="G26" s="2"/>
      <c r="H26" s="2"/>
    </row>
    <row r="27" spans="1:8" ht="15.75">
      <c r="A27" s="20" t="s">
        <v>39</v>
      </c>
      <c r="B27" s="21" t="s">
        <v>17</v>
      </c>
      <c r="C27" s="22" t="s">
        <v>5</v>
      </c>
      <c r="D27" s="23">
        <f>SUM(D28:D31)</f>
        <v>422</v>
      </c>
      <c r="E27" s="23">
        <f>SUM(E28:E31)</f>
        <v>408.53</v>
      </c>
      <c r="F27" s="23">
        <f>E27/D27*100</f>
        <v>96.80805687203791</v>
      </c>
      <c r="G27" s="2"/>
      <c r="H27" s="2"/>
    </row>
    <row r="28" spans="1:8" ht="15.75">
      <c r="A28" s="20"/>
      <c r="B28" s="21"/>
      <c r="C28" s="22" t="s">
        <v>6</v>
      </c>
      <c r="D28" s="23">
        <v>0</v>
      </c>
      <c r="E28" s="23">
        <v>0</v>
      </c>
      <c r="F28" s="23">
        <v>0</v>
      </c>
      <c r="G28" s="2"/>
      <c r="H28" s="2"/>
    </row>
    <row r="29" spans="1:8" ht="18.75" customHeight="1">
      <c r="A29" s="20"/>
      <c r="B29" s="21"/>
      <c r="C29" s="22" t="s">
        <v>7</v>
      </c>
      <c r="D29" s="23">
        <v>1.7</v>
      </c>
      <c r="E29" s="23">
        <v>1.7</v>
      </c>
      <c r="F29" s="23">
        <f>E29/D29*100</f>
        <v>100</v>
      </c>
      <c r="G29" s="2"/>
      <c r="H29" s="2"/>
    </row>
    <row r="30" spans="1:8" ht="15.75">
      <c r="A30" s="20"/>
      <c r="B30" s="21"/>
      <c r="C30" s="22" t="s">
        <v>8</v>
      </c>
      <c r="D30" s="23">
        <v>420.3</v>
      </c>
      <c r="E30" s="23">
        <v>406.83</v>
      </c>
      <c r="F30" s="23">
        <f>E30/D30*100</f>
        <v>96.79514632405424</v>
      </c>
      <c r="G30" s="2"/>
      <c r="H30" s="2"/>
    </row>
    <row r="31" spans="1:8" ht="15.75">
      <c r="A31" s="20"/>
      <c r="B31" s="21"/>
      <c r="C31" s="22" t="s">
        <v>9</v>
      </c>
      <c r="D31" s="23">
        <v>0</v>
      </c>
      <c r="E31" s="23">
        <v>0</v>
      </c>
      <c r="F31" s="23">
        <v>0</v>
      </c>
      <c r="G31" s="2"/>
      <c r="H31" s="2"/>
    </row>
    <row r="32" spans="1:8" ht="15.75">
      <c r="A32" s="20" t="s">
        <v>40</v>
      </c>
      <c r="B32" s="21" t="s">
        <v>18</v>
      </c>
      <c r="C32" s="22" t="s">
        <v>5</v>
      </c>
      <c r="D32" s="23">
        <f>SUM(D33:D36)</f>
        <v>2867.04</v>
      </c>
      <c r="E32" s="23">
        <f>SUM(E33:E36)</f>
        <v>2867.04</v>
      </c>
      <c r="F32" s="23">
        <f>E32/D32*100</f>
        <v>100</v>
      </c>
      <c r="G32" s="2"/>
      <c r="H32" s="2"/>
    </row>
    <row r="33" spans="1:8" ht="15.75">
      <c r="A33" s="20"/>
      <c r="B33" s="21"/>
      <c r="C33" s="22" t="s">
        <v>6</v>
      </c>
      <c r="D33" s="23">
        <v>0</v>
      </c>
      <c r="E33" s="23">
        <v>0</v>
      </c>
      <c r="F33" s="23">
        <v>0</v>
      </c>
      <c r="G33" s="2"/>
      <c r="H33" s="2"/>
    </row>
    <row r="34" spans="1:8" ht="18.75" customHeight="1">
      <c r="A34" s="20"/>
      <c r="B34" s="21"/>
      <c r="C34" s="22" t="s">
        <v>7</v>
      </c>
      <c r="D34" s="23">
        <v>2867.04</v>
      </c>
      <c r="E34" s="23">
        <v>2867.04</v>
      </c>
      <c r="F34" s="23">
        <f>E34/D34*100</f>
        <v>100</v>
      </c>
      <c r="G34" s="2"/>
      <c r="H34" s="2"/>
    </row>
    <row r="35" spans="1:8" ht="15.75">
      <c r="A35" s="20"/>
      <c r="B35" s="21"/>
      <c r="C35" s="22" t="s">
        <v>8</v>
      </c>
      <c r="D35" s="23">
        <v>0</v>
      </c>
      <c r="E35" s="23">
        <v>0</v>
      </c>
      <c r="F35" s="23">
        <v>0</v>
      </c>
      <c r="G35" s="2"/>
      <c r="H35" s="2"/>
    </row>
    <row r="36" spans="1:8" ht="15.75">
      <c r="A36" s="20"/>
      <c r="B36" s="21"/>
      <c r="C36" s="22" t="s">
        <v>9</v>
      </c>
      <c r="D36" s="23">
        <v>0</v>
      </c>
      <c r="E36" s="23">
        <v>0</v>
      </c>
      <c r="F36" s="23">
        <v>0</v>
      </c>
      <c r="G36" s="2"/>
      <c r="H36" s="2"/>
    </row>
    <row r="37" spans="1:8" ht="15.75">
      <c r="A37" s="20" t="s">
        <v>41</v>
      </c>
      <c r="B37" s="21" t="s">
        <v>14</v>
      </c>
      <c r="C37" s="22" t="s">
        <v>5</v>
      </c>
      <c r="D37" s="23">
        <f>SUM(D38:D41)</f>
        <v>9007.02</v>
      </c>
      <c r="E37" s="23">
        <f>SUM(E38:E41)</f>
        <v>8979.02</v>
      </c>
      <c r="F37" s="23">
        <f>E37/D37*100</f>
        <v>99.68913136642308</v>
      </c>
      <c r="G37" s="2"/>
      <c r="H37" s="2"/>
    </row>
    <row r="38" spans="1:8" ht="15.75">
      <c r="A38" s="20"/>
      <c r="B38" s="21"/>
      <c r="C38" s="22" t="s">
        <v>6</v>
      </c>
      <c r="D38" s="23">
        <v>0</v>
      </c>
      <c r="E38" s="23">
        <v>0</v>
      </c>
      <c r="F38" s="23">
        <v>0</v>
      </c>
      <c r="G38" s="2"/>
      <c r="H38" s="2"/>
    </row>
    <row r="39" spans="1:8" ht="18.75" customHeight="1">
      <c r="A39" s="20"/>
      <c r="B39" s="21"/>
      <c r="C39" s="22" t="s">
        <v>7</v>
      </c>
      <c r="D39" s="23">
        <v>8539.95</v>
      </c>
      <c r="E39" s="23">
        <v>8539.95</v>
      </c>
      <c r="F39" s="23">
        <f>E39/D39*100</f>
        <v>100</v>
      </c>
      <c r="G39" s="2"/>
      <c r="H39" s="2"/>
    </row>
    <row r="40" spans="1:8" ht="15.75">
      <c r="A40" s="20"/>
      <c r="B40" s="21"/>
      <c r="C40" s="22" t="s">
        <v>8</v>
      </c>
      <c r="D40" s="23">
        <v>467.07</v>
      </c>
      <c r="E40" s="23">
        <v>439.07</v>
      </c>
      <c r="F40" s="23">
        <f>E40/D40*100</f>
        <v>94.00518123621727</v>
      </c>
      <c r="G40" s="2"/>
      <c r="H40" s="2"/>
    </row>
    <row r="41" spans="1:8" ht="15.75">
      <c r="A41" s="20"/>
      <c r="B41" s="21"/>
      <c r="C41" s="22" t="s">
        <v>9</v>
      </c>
      <c r="D41" s="23">
        <v>0</v>
      </c>
      <c r="E41" s="23">
        <v>0</v>
      </c>
      <c r="F41" s="23">
        <v>0</v>
      </c>
      <c r="G41" s="2"/>
      <c r="H41" s="2"/>
    </row>
    <row r="42" spans="1:8" ht="15.75">
      <c r="A42" s="20" t="s">
        <v>42</v>
      </c>
      <c r="B42" s="21" t="s">
        <v>19</v>
      </c>
      <c r="C42" s="22" t="s">
        <v>5</v>
      </c>
      <c r="D42" s="23">
        <f>SUM(D43:D46)</f>
        <v>6667.44</v>
      </c>
      <c r="E42" s="23">
        <f>SUM(E43:E46)</f>
        <v>6339.81</v>
      </c>
      <c r="F42" s="23">
        <f>E42/D42*100</f>
        <v>95.08612001007884</v>
      </c>
      <c r="G42" s="2"/>
      <c r="H42" s="2"/>
    </row>
    <row r="43" spans="1:8" ht="15.75">
      <c r="A43" s="20"/>
      <c r="B43" s="21"/>
      <c r="C43" s="22" t="s">
        <v>6</v>
      </c>
      <c r="D43" s="23">
        <v>0</v>
      </c>
      <c r="E43" s="23">
        <v>0</v>
      </c>
      <c r="F43" s="23">
        <v>0</v>
      </c>
      <c r="G43" s="2"/>
      <c r="H43" s="2"/>
    </row>
    <row r="44" spans="1:8" ht="18.75" customHeight="1">
      <c r="A44" s="20"/>
      <c r="B44" s="21"/>
      <c r="C44" s="22" t="s">
        <v>7</v>
      </c>
      <c r="D44" s="23">
        <v>0</v>
      </c>
      <c r="E44" s="23">
        <v>0</v>
      </c>
      <c r="F44" s="23">
        <v>0</v>
      </c>
      <c r="G44" s="2"/>
      <c r="H44" s="2"/>
    </row>
    <row r="45" spans="1:8" ht="15.75">
      <c r="A45" s="20"/>
      <c r="B45" s="21"/>
      <c r="C45" s="22" t="s">
        <v>8</v>
      </c>
      <c r="D45" s="23">
        <v>6667.44</v>
      </c>
      <c r="E45" s="23">
        <v>6339.81</v>
      </c>
      <c r="F45" s="23">
        <f>E45/D45*100</f>
        <v>95.08612001007884</v>
      </c>
      <c r="G45" s="2"/>
      <c r="H45" s="2"/>
    </row>
    <row r="46" spans="1:8" ht="33.75" customHeight="1">
      <c r="A46" s="20"/>
      <c r="B46" s="21"/>
      <c r="C46" s="22" t="s">
        <v>9</v>
      </c>
      <c r="D46" s="23">
        <v>0</v>
      </c>
      <c r="E46" s="23">
        <v>0</v>
      </c>
      <c r="F46" s="23">
        <v>0</v>
      </c>
      <c r="G46" s="2"/>
      <c r="H46" s="2"/>
    </row>
    <row r="47" spans="1:8" ht="17.25" customHeight="1">
      <c r="A47" s="18">
        <v>2</v>
      </c>
      <c r="B47" s="19" t="s">
        <v>45</v>
      </c>
      <c r="C47" s="13" t="s">
        <v>5</v>
      </c>
      <c r="D47" s="14">
        <f>SUM(D48:D51)</f>
        <v>1775</v>
      </c>
      <c r="E47" s="14">
        <f>SUM(E48:E51)</f>
        <v>1754.35</v>
      </c>
      <c r="F47" s="14">
        <f>E47/D47*100</f>
        <v>98.83661971830986</v>
      </c>
      <c r="G47" s="2"/>
      <c r="H47" s="2"/>
    </row>
    <row r="48" spans="1:8" ht="15.75">
      <c r="A48" s="18"/>
      <c r="B48" s="19"/>
      <c r="C48" s="13" t="s">
        <v>6</v>
      </c>
      <c r="D48" s="14">
        <f aca="true" t="shared" si="2" ref="D48:E50">D53+D58</f>
        <v>1090</v>
      </c>
      <c r="E48" s="14">
        <f t="shared" si="2"/>
        <v>1090</v>
      </c>
      <c r="F48" s="14">
        <f>E48/D48*100</f>
        <v>100</v>
      </c>
      <c r="G48" s="2"/>
      <c r="H48" s="2"/>
    </row>
    <row r="49" spans="1:8" ht="16.5" customHeight="1">
      <c r="A49" s="18"/>
      <c r="B49" s="19"/>
      <c r="C49" s="13" t="s">
        <v>7</v>
      </c>
      <c r="D49" s="14">
        <f t="shared" si="2"/>
        <v>250</v>
      </c>
      <c r="E49" s="14">
        <f t="shared" si="2"/>
        <v>250</v>
      </c>
      <c r="F49" s="14">
        <f>E49/D49*100</f>
        <v>100</v>
      </c>
      <c r="G49" s="2"/>
      <c r="H49" s="2"/>
    </row>
    <row r="50" spans="1:8" ht="15.75">
      <c r="A50" s="18"/>
      <c r="B50" s="19"/>
      <c r="C50" s="13" t="s">
        <v>8</v>
      </c>
      <c r="D50" s="14">
        <f t="shared" si="2"/>
        <v>435</v>
      </c>
      <c r="E50" s="14">
        <f t="shared" si="2"/>
        <v>414.35</v>
      </c>
      <c r="F50" s="14">
        <f>E50/D50*100</f>
        <v>95.2528735632184</v>
      </c>
      <c r="G50" s="2"/>
      <c r="H50" s="2"/>
    </row>
    <row r="51" spans="1:8" ht="15.75">
      <c r="A51" s="18"/>
      <c r="B51" s="19"/>
      <c r="C51" s="13" t="s">
        <v>9</v>
      </c>
      <c r="D51" s="14">
        <f>D56</f>
        <v>0</v>
      </c>
      <c r="E51" s="14">
        <f>E56</f>
        <v>0</v>
      </c>
      <c r="F51" s="14"/>
      <c r="G51" s="2"/>
      <c r="H51" s="2"/>
    </row>
    <row r="52" spans="1:8" ht="15.75">
      <c r="A52" s="20" t="s">
        <v>36</v>
      </c>
      <c r="B52" s="21" t="s">
        <v>12</v>
      </c>
      <c r="C52" s="22" t="s">
        <v>5</v>
      </c>
      <c r="D52" s="23">
        <f>SUM(D53:D56)</f>
        <v>185</v>
      </c>
      <c r="E52" s="23">
        <f>SUM(E53:E56)</f>
        <v>164.35</v>
      </c>
      <c r="F52" s="23">
        <f>E52/D52*100</f>
        <v>88.83783783783782</v>
      </c>
      <c r="G52" s="2"/>
      <c r="H52" s="2"/>
    </row>
    <row r="53" spans="1:8" ht="15.75">
      <c r="A53" s="20"/>
      <c r="B53" s="21"/>
      <c r="C53" s="22" t="s">
        <v>6</v>
      </c>
      <c r="D53" s="23">
        <v>0</v>
      </c>
      <c r="E53" s="23">
        <v>0</v>
      </c>
      <c r="F53" s="23"/>
      <c r="G53" s="2"/>
      <c r="H53" s="2"/>
    </row>
    <row r="54" spans="1:8" ht="20.25" customHeight="1">
      <c r="A54" s="20"/>
      <c r="B54" s="21"/>
      <c r="C54" s="22" t="s">
        <v>7</v>
      </c>
      <c r="D54" s="23">
        <v>0</v>
      </c>
      <c r="E54" s="23">
        <v>0</v>
      </c>
      <c r="F54" s="23"/>
      <c r="G54" s="2"/>
      <c r="H54" s="2"/>
    </row>
    <row r="55" spans="1:8" ht="15.75">
      <c r="A55" s="20"/>
      <c r="B55" s="21"/>
      <c r="C55" s="22" t="s">
        <v>8</v>
      </c>
      <c r="D55" s="23">
        <v>185</v>
      </c>
      <c r="E55" s="23">
        <v>164.35</v>
      </c>
      <c r="F55" s="23">
        <f>E55/D55*100</f>
        <v>88.83783783783782</v>
      </c>
      <c r="G55" s="2"/>
      <c r="H55" s="2"/>
    </row>
    <row r="56" spans="1:8" ht="15.75">
      <c r="A56" s="20"/>
      <c r="B56" s="21"/>
      <c r="C56" s="22" t="s">
        <v>9</v>
      </c>
      <c r="D56" s="23">
        <v>0</v>
      </c>
      <c r="E56" s="23">
        <v>0</v>
      </c>
      <c r="F56" s="23"/>
      <c r="G56" s="2"/>
      <c r="H56" s="2"/>
    </row>
    <row r="57" spans="1:8" ht="15.75">
      <c r="A57" s="20" t="s">
        <v>88</v>
      </c>
      <c r="B57" s="21" t="s">
        <v>89</v>
      </c>
      <c r="C57" s="22" t="s">
        <v>5</v>
      </c>
      <c r="D57" s="23">
        <f>SUM(D58:D61)</f>
        <v>1590</v>
      </c>
      <c r="E57" s="23">
        <f>SUM(E58:E61)</f>
        <v>1590</v>
      </c>
      <c r="F57" s="23">
        <f>E57/D57*100</f>
        <v>100</v>
      </c>
      <c r="G57" s="2"/>
      <c r="H57" s="2"/>
    </row>
    <row r="58" spans="1:8" ht="15.75">
      <c r="A58" s="20"/>
      <c r="B58" s="21"/>
      <c r="C58" s="22" t="s">
        <v>6</v>
      </c>
      <c r="D58" s="23">
        <v>1090</v>
      </c>
      <c r="E58" s="23">
        <v>1090</v>
      </c>
      <c r="F58" s="23">
        <f>E58/D58*100</f>
        <v>100</v>
      </c>
      <c r="G58" s="2"/>
      <c r="H58" s="2"/>
    </row>
    <row r="59" spans="1:8" ht="15.75">
      <c r="A59" s="20"/>
      <c r="B59" s="21"/>
      <c r="C59" s="22" t="s">
        <v>7</v>
      </c>
      <c r="D59" s="23">
        <v>250</v>
      </c>
      <c r="E59" s="23">
        <v>250</v>
      </c>
      <c r="F59" s="23">
        <f>E59/D59*100</f>
        <v>100</v>
      </c>
      <c r="G59" s="2"/>
      <c r="H59" s="2"/>
    </row>
    <row r="60" spans="1:8" ht="15.75">
      <c r="A60" s="20"/>
      <c r="B60" s="21"/>
      <c r="C60" s="22" t="s">
        <v>8</v>
      </c>
      <c r="D60" s="23">
        <v>250</v>
      </c>
      <c r="E60" s="23">
        <v>250</v>
      </c>
      <c r="F60" s="23">
        <f>E60/D60*100</f>
        <v>100</v>
      </c>
      <c r="G60" s="2"/>
      <c r="H60" s="2"/>
    </row>
    <row r="61" spans="1:8" ht="15.75">
      <c r="A61" s="20"/>
      <c r="B61" s="21"/>
      <c r="C61" s="22" t="s">
        <v>9</v>
      </c>
      <c r="D61" s="23">
        <v>0</v>
      </c>
      <c r="E61" s="23">
        <v>0</v>
      </c>
      <c r="F61" s="23"/>
      <c r="G61" s="2"/>
      <c r="H61" s="2"/>
    </row>
    <row r="62" spans="1:8" ht="15.75">
      <c r="A62" s="12">
        <v>3</v>
      </c>
      <c r="B62" s="24" t="s">
        <v>44</v>
      </c>
      <c r="C62" s="13" t="s">
        <v>5</v>
      </c>
      <c r="D62" s="14">
        <f>SUM(D63:D66)</f>
        <v>31215.14</v>
      </c>
      <c r="E62" s="14">
        <f>SUM(E63:E66)</f>
        <v>29220.190000000002</v>
      </c>
      <c r="F62" s="14">
        <f>E62/D62*100</f>
        <v>93.60903074597776</v>
      </c>
      <c r="G62" s="2"/>
      <c r="H62" s="2"/>
    </row>
    <row r="63" spans="1:8" ht="15.75">
      <c r="A63" s="15"/>
      <c r="B63" s="25"/>
      <c r="C63" s="13" t="s">
        <v>6</v>
      </c>
      <c r="D63" s="14">
        <f aca="true" t="shared" si="3" ref="D63:E65">D68+D73</f>
        <v>875.3</v>
      </c>
      <c r="E63" s="14">
        <f t="shared" si="3"/>
        <v>875.3</v>
      </c>
      <c r="F63" s="14">
        <f>E63/D63*100</f>
        <v>100</v>
      </c>
      <c r="G63" s="2"/>
      <c r="H63" s="2"/>
    </row>
    <row r="64" spans="1:8" ht="21" customHeight="1">
      <c r="A64" s="15"/>
      <c r="B64" s="25"/>
      <c r="C64" s="13" t="s">
        <v>7</v>
      </c>
      <c r="D64" s="14">
        <f t="shared" si="3"/>
        <v>4264.83</v>
      </c>
      <c r="E64" s="14">
        <f t="shared" si="3"/>
        <v>4264.83</v>
      </c>
      <c r="F64" s="14"/>
      <c r="G64" s="2"/>
      <c r="H64" s="2"/>
    </row>
    <row r="65" spans="1:8" ht="15.75">
      <c r="A65" s="15"/>
      <c r="B65" s="25"/>
      <c r="C65" s="16" t="s">
        <v>8</v>
      </c>
      <c r="D65" s="14">
        <f t="shared" si="3"/>
        <v>20232.01</v>
      </c>
      <c r="E65" s="14">
        <f t="shared" si="3"/>
        <v>18856.660000000003</v>
      </c>
      <c r="F65" s="14">
        <f aca="true" t="shared" si="4" ref="F65:F72">E65/D65*100</f>
        <v>93.20210893529612</v>
      </c>
      <c r="G65" s="2"/>
      <c r="H65" s="2"/>
    </row>
    <row r="66" spans="1:8" ht="15.75">
      <c r="A66" s="17"/>
      <c r="B66" s="26"/>
      <c r="C66" s="13" t="s">
        <v>9</v>
      </c>
      <c r="D66" s="14">
        <v>5843</v>
      </c>
      <c r="E66" s="14">
        <v>5223.4</v>
      </c>
      <c r="F66" s="14">
        <f t="shared" si="4"/>
        <v>89.3958582919733</v>
      </c>
      <c r="G66" s="2"/>
      <c r="H66" s="2"/>
    </row>
    <row r="67" spans="1:8" ht="15.75">
      <c r="A67" s="20" t="s">
        <v>34</v>
      </c>
      <c r="B67" s="21" t="s">
        <v>20</v>
      </c>
      <c r="C67" s="22" t="s">
        <v>5</v>
      </c>
      <c r="D67" s="23">
        <f>SUM(D68:D71)</f>
        <v>24061.25</v>
      </c>
      <c r="E67" s="23">
        <f>SUM(E68:E71)</f>
        <v>22796.960000000003</v>
      </c>
      <c r="F67" s="23">
        <f t="shared" si="4"/>
        <v>94.74553483297835</v>
      </c>
      <c r="G67" s="2"/>
      <c r="H67" s="2"/>
    </row>
    <row r="68" spans="1:8" ht="15.75">
      <c r="A68" s="20"/>
      <c r="B68" s="21"/>
      <c r="C68" s="22" t="s">
        <v>6</v>
      </c>
      <c r="D68" s="23">
        <v>875.3</v>
      </c>
      <c r="E68" s="23">
        <v>875.3</v>
      </c>
      <c r="F68" s="23">
        <f t="shared" si="4"/>
        <v>100</v>
      </c>
      <c r="G68" s="2"/>
      <c r="H68" s="2"/>
    </row>
    <row r="69" spans="1:8" ht="15.75">
      <c r="A69" s="20"/>
      <c r="B69" s="21"/>
      <c r="C69" s="22" t="s">
        <v>7</v>
      </c>
      <c r="D69" s="23">
        <v>4264.83</v>
      </c>
      <c r="E69" s="23">
        <v>4264.83</v>
      </c>
      <c r="F69" s="23">
        <f t="shared" si="4"/>
        <v>100</v>
      </c>
      <c r="G69" s="2"/>
      <c r="H69" s="2"/>
    </row>
    <row r="70" spans="1:8" ht="15.75">
      <c r="A70" s="20"/>
      <c r="B70" s="21"/>
      <c r="C70" s="22" t="s">
        <v>8</v>
      </c>
      <c r="D70" s="23">
        <v>18921.12</v>
      </c>
      <c r="E70" s="23">
        <v>17656.83</v>
      </c>
      <c r="F70" s="23">
        <f t="shared" si="4"/>
        <v>93.31810167685636</v>
      </c>
      <c r="G70" s="2"/>
      <c r="H70" s="2"/>
    </row>
    <row r="71" spans="1:8" ht="15.75">
      <c r="A71" s="20"/>
      <c r="B71" s="21"/>
      <c r="C71" s="22" t="s">
        <v>9</v>
      </c>
      <c r="D71" s="23">
        <v>0</v>
      </c>
      <c r="E71" s="23">
        <v>0</v>
      </c>
      <c r="F71" s="23"/>
      <c r="G71" s="2"/>
      <c r="H71" s="2"/>
    </row>
    <row r="72" spans="1:8" ht="15.75">
      <c r="A72" s="20" t="s">
        <v>35</v>
      </c>
      <c r="B72" s="21" t="s">
        <v>90</v>
      </c>
      <c r="C72" s="22" t="s">
        <v>5</v>
      </c>
      <c r="D72" s="23">
        <f>SUM(D73:D76)</f>
        <v>1310.89</v>
      </c>
      <c r="E72" s="23">
        <f>SUM(E73:E76)</f>
        <v>1199.83</v>
      </c>
      <c r="F72" s="23">
        <f t="shared" si="4"/>
        <v>91.52789326335542</v>
      </c>
      <c r="G72" s="2"/>
      <c r="H72" s="2"/>
    </row>
    <row r="73" spans="1:8" ht="15.75">
      <c r="A73" s="20"/>
      <c r="B73" s="21"/>
      <c r="C73" s="22" t="s">
        <v>6</v>
      </c>
      <c r="D73" s="23">
        <v>0</v>
      </c>
      <c r="E73" s="23">
        <v>0</v>
      </c>
      <c r="F73" s="23"/>
      <c r="G73" s="2"/>
      <c r="H73" s="2"/>
    </row>
    <row r="74" spans="1:8" ht="17.25" customHeight="1">
      <c r="A74" s="20"/>
      <c r="B74" s="21"/>
      <c r="C74" s="22" t="s">
        <v>7</v>
      </c>
      <c r="D74" s="23">
        <v>0</v>
      </c>
      <c r="E74" s="23">
        <v>0</v>
      </c>
      <c r="F74" s="23"/>
      <c r="G74" s="2"/>
      <c r="H74" s="2"/>
    </row>
    <row r="75" spans="1:8" ht="15.75">
      <c r="A75" s="20"/>
      <c r="B75" s="21"/>
      <c r="C75" s="22" t="s">
        <v>8</v>
      </c>
      <c r="D75" s="23">
        <v>1310.89</v>
      </c>
      <c r="E75" s="23">
        <v>1199.83</v>
      </c>
      <c r="F75" s="23">
        <f>E75/D75*100</f>
        <v>91.52789326335542</v>
      </c>
      <c r="G75" s="2"/>
      <c r="H75" s="2"/>
    </row>
    <row r="76" spans="1:8" ht="15.75">
      <c r="A76" s="20"/>
      <c r="B76" s="21"/>
      <c r="C76" s="22" t="s">
        <v>9</v>
      </c>
      <c r="D76" s="23">
        <v>0</v>
      </c>
      <c r="E76" s="23">
        <v>0</v>
      </c>
      <c r="F76" s="27"/>
      <c r="G76" s="2"/>
      <c r="H76" s="2"/>
    </row>
    <row r="77" spans="1:8" ht="18" customHeight="1">
      <c r="A77" s="12">
        <v>4</v>
      </c>
      <c r="B77" s="12" t="s">
        <v>3</v>
      </c>
      <c r="C77" s="13" t="s">
        <v>5</v>
      </c>
      <c r="D77" s="14">
        <f>SUM(D78:D81)</f>
        <v>31587.660000000003</v>
      </c>
      <c r="E77" s="14">
        <f>SUM(E78:E81)</f>
        <v>29959.789999999997</v>
      </c>
      <c r="F77" s="14">
        <f>E77/D77*100</f>
        <v>94.84650018393256</v>
      </c>
      <c r="G77" s="2"/>
      <c r="H77" s="2"/>
    </row>
    <row r="78" spans="1:8" ht="15.75">
      <c r="A78" s="15"/>
      <c r="B78" s="15"/>
      <c r="C78" s="13" t="s">
        <v>6</v>
      </c>
      <c r="D78" s="14">
        <f aca="true" t="shared" si="5" ref="D78:E80">D83+D88</f>
        <v>0</v>
      </c>
      <c r="E78" s="14">
        <f t="shared" si="5"/>
        <v>0</v>
      </c>
      <c r="F78" s="14"/>
      <c r="G78" s="2"/>
      <c r="H78" s="2"/>
    </row>
    <row r="79" spans="1:8" ht="18.75" customHeight="1">
      <c r="A79" s="15"/>
      <c r="B79" s="15"/>
      <c r="C79" s="13" t="s">
        <v>7</v>
      </c>
      <c r="D79" s="14">
        <f t="shared" si="5"/>
        <v>0</v>
      </c>
      <c r="E79" s="14">
        <f t="shared" si="5"/>
        <v>0</v>
      </c>
      <c r="F79" s="14"/>
      <c r="G79" s="2"/>
      <c r="H79" s="2"/>
    </row>
    <row r="80" spans="1:8" ht="15.75">
      <c r="A80" s="15"/>
      <c r="B80" s="15"/>
      <c r="C80" s="16" t="s">
        <v>8</v>
      </c>
      <c r="D80" s="14">
        <f t="shared" si="5"/>
        <v>20437.56</v>
      </c>
      <c r="E80" s="14">
        <f t="shared" si="5"/>
        <v>19281.489999999998</v>
      </c>
      <c r="F80" s="14">
        <f>E80/D80*100</f>
        <v>94.34340498572234</v>
      </c>
      <c r="G80" s="2"/>
      <c r="H80" s="2"/>
    </row>
    <row r="81" spans="1:8" ht="15.75">
      <c r="A81" s="17"/>
      <c r="B81" s="17"/>
      <c r="C81" s="13" t="s">
        <v>9</v>
      </c>
      <c r="D81" s="14">
        <v>11150.1</v>
      </c>
      <c r="E81" s="14">
        <v>10678.3</v>
      </c>
      <c r="F81" s="14">
        <f>E81/D81*100</f>
        <v>95.7686478148178</v>
      </c>
      <c r="G81" s="2"/>
      <c r="H81" s="2"/>
    </row>
    <row r="82" spans="1:8" ht="15.75">
      <c r="A82" s="20" t="s">
        <v>32</v>
      </c>
      <c r="B82" s="28" t="s">
        <v>43</v>
      </c>
      <c r="C82" s="22" t="s">
        <v>5</v>
      </c>
      <c r="D82" s="23">
        <f>SUM(D83:D86)</f>
        <v>500</v>
      </c>
      <c r="E82" s="23">
        <f>SUM(E83:E86)</f>
        <v>493.71</v>
      </c>
      <c r="F82" s="23">
        <f>E82/D82*100</f>
        <v>98.74199999999999</v>
      </c>
      <c r="G82" s="2"/>
      <c r="H82" s="2"/>
    </row>
    <row r="83" spans="1:8" ht="15.75">
      <c r="A83" s="20"/>
      <c r="B83" s="28"/>
      <c r="C83" s="22" t="s">
        <v>6</v>
      </c>
      <c r="D83" s="23">
        <v>0</v>
      </c>
      <c r="E83" s="23">
        <v>0</v>
      </c>
      <c r="F83" s="23"/>
      <c r="G83" s="2"/>
      <c r="H83" s="2"/>
    </row>
    <row r="84" spans="1:8" ht="18.75" customHeight="1">
      <c r="A84" s="20"/>
      <c r="B84" s="28"/>
      <c r="C84" s="22" t="s">
        <v>7</v>
      </c>
      <c r="D84" s="23">
        <v>0</v>
      </c>
      <c r="E84" s="23">
        <v>0</v>
      </c>
      <c r="F84" s="23"/>
      <c r="G84" s="2"/>
      <c r="H84" s="2"/>
    </row>
    <row r="85" spans="1:8" ht="15.75">
      <c r="A85" s="20"/>
      <c r="B85" s="28"/>
      <c r="C85" s="22" t="s">
        <v>8</v>
      </c>
      <c r="D85" s="23">
        <v>500</v>
      </c>
      <c r="E85" s="23">
        <v>493.71</v>
      </c>
      <c r="F85" s="23">
        <f>E85/D85*100</f>
        <v>98.74199999999999</v>
      </c>
      <c r="G85" s="2"/>
      <c r="H85" s="2"/>
    </row>
    <row r="86" spans="1:8" ht="15.75">
      <c r="A86" s="20"/>
      <c r="B86" s="28"/>
      <c r="C86" s="22" t="s">
        <v>9</v>
      </c>
      <c r="D86" s="23">
        <v>0</v>
      </c>
      <c r="E86" s="23">
        <v>0</v>
      </c>
      <c r="F86" s="23"/>
      <c r="G86" s="2"/>
      <c r="H86" s="2"/>
    </row>
    <row r="87" spans="1:8" ht="15.75">
      <c r="A87" s="20" t="s">
        <v>33</v>
      </c>
      <c r="B87" s="29" t="s">
        <v>13</v>
      </c>
      <c r="C87" s="22" t="s">
        <v>5</v>
      </c>
      <c r="D87" s="23">
        <f>SUM(D88:D91)</f>
        <v>31087.660000000003</v>
      </c>
      <c r="E87" s="23">
        <f>SUM(E88:E91)</f>
        <v>29466.079999999998</v>
      </c>
      <c r="F87" s="23">
        <f>E87/D87*100</f>
        <v>94.78384670959473</v>
      </c>
      <c r="G87" s="2"/>
      <c r="H87" s="2"/>
    </row>
    <row r="88" spans="1:8" ht="15.75">
      <c r="A88" s="20"/>
      <c r="B88" s="29"/>
      <c r="C88" s="22" t="s">
        <v>6</v>
      </c>
      <c r="D88" s="23">
        <v>0</v>
      </c>
      <c r="E88" s="23">
        <v>0</v>
      </c>
      <c r="F88" s="23"/>
      <c r="G88" s="2"/>
      <c r="H88" s="2"/>
    </row>
    <row r="89" spans="1:8" ht="18.75" customHeight="1">
      <c r="A89" s="20"/>
      <c r="B89" s="29"/>
      <c r="C89" s="22" t="s">
        <v>7</v>
      </c>
      <c r="D89" s="23">
        <v>0</v>
      </c>
      <c r="E89" s="23">
        <v>0</v>
      </c>
      <c r="F89" s="23"/>
      <c r="G89" s="2"/>
      <c r="H89" s="2"/>
    </row>
    <row r="90" spans="1:8" ht="15.75">
      <c r="A90" s="20"/>
      <c r="B90" s="29"/>
      <c r="C90" s="22" t="s">
        <v>8</v>
      </c>
      <c r="D90" s="23">
        <v>19937.56</v>
      </c>
      <c r="E90" s="23">
        <v>18787.78</v>
      </c>
      <c r="F90" s="23">
        <f>E90/D90*100</f>
        <v>94.23309572485297</v>
      </c>
      <c r="G90" s="2"/>
      <c r="H90" s="2"/>
    </row>
    <row r="91" spans="1:8" ht="15.75">
      <c r="A91" s="20"/>
      <c r="B91" s="29"/>
      <c r="C91" s="22" t="s">
        <v>9</v>
      </c>
      <c r="D91" s="23">
        <v>11150.1</v>
      </c>
      <c r="E91" s="23">
        <v>10678.3</v>
      </c>
      <c r="F91" s="23">
        <f>E91/D91*100</f>
        <v>95.7686478148178</v>
      </c>
      <c r="G91" s="2"/>
      <c r="H91" s="2"/>
    </row>
    <row r="92" spans="1:8" ht="18.75" customHeight="1">
      <c r="A92" s="12">
        <v>5</v>
      </c>
      <c r="B92" s="24" t="s">
        <v>47</v>
      </c>
      <c r="C92" s="13" t="s">
        <v>5</v>
      </c>
      <c r="D92" s="14">
        <f>SUM(D93:D96)</f>
        <v>219</v>
      </c>
      <c r="E92" s="14">
        <f>SUM(E93:E96)</f>
        <v>218.9</v>
      </c>
      <c r="F92" s="14">
        <f>E92/D92*100</f>
        <v>99.95433789954338</v>
      </c>
      <c r="G92" s="2"/>
      <c r="H92" s="2"/>
    </row>
    <row r="93" spans="1:8" ht="15.75">
      <c r="A93" s="15"/>
      <c r="B93" s="25"/>
      <c r="C93" s="13" t="s">
        <v>6</v>
      </c>
      <c r="D93" s="14">
        <f aca="true" t="shared" si="6" ref="D93:F96">D98+D103</f>
        <v>0</v>
      </c>
      <c r="E93" s="14">
        <f t="shared" si="6"/>
        <v>0</v>
      </c>
      <c r="F93" s="14">
        <v>0</v>
      </c>
      <c r="G93" s="2"/>
      <c r="H93" s="2"/>
    </row>
    <row r="94" spans="1:8" ht="19.5" customHeight="1">
      <c r="A94" s="15"/>
      <c r="B94" s="25"/>
      <c r="C94" s="13" t="s">
        <v>7</v>
      </c>
      <c r="D94" s="14">
        <f t="shared" si="6"/>
        <v>79</v>
      </c>
      <c r="E94" s="14">
        <f t="shared" si="6"/>
        <v>79</v>
      </c>
      <c r="F94" s="14">
        <f>E94/D94*100</f>
        <v>100</v>
      </c>
      <c r="G94" s="2"/>
      <c r="H94" s="2"/>
    </row>
    <row r="95" spans="1:8" ht="15.75">
      <c r="A95" s="15"/>
      <c r="B95" s="25"/>
      <c r="C95" s="16" t="s">
        <v>8</v>
      </c>
      <c r="D95" s="14">
        <f t="shared" si="6"/>
        <v>140</v>
      </c>
      <c r="E95" s="14">
        <f t="shared" si="6"/>
        <v>139.9</v>
      </c>
      <c r="F95" s="14">
        <f>E95/D95*100</f>
        <v>99.92857142857143</v>
      </c>
      <c r="G95" s="2"/>
      <c r="H95" s="2"/>
    </row>
    <row r="96" spans="1:8" ht="15.75">
      <c r="A96" s="17"/>
      <c r="B96" s="26"/>
      <c r="C96" s="13" t="s">
        <v>9</v>
      </c>
      <c r="D96" s="14">
        <f t="shared" si="6"/>
        <v>0</v>
      </c>
      <c r="E96" s="14">
        <f t="shared" si="6"/>
        <v>0</v>
      </c>
      <c r="F96" s="14">
        <f t="shared" si="6"/>
        <v>0</v>
      </c>
      <c r="G96" s="2"/>
      <c r="H96" s="2"/>
    </row>
    <row r="97" spans="1:8" ht="15.75">
      <c r="A97" s="20" t="s">
        <v>30</v>
      </c>
      <c r="B97" s="21" t="s">
        <v>11</v>
      </c>
      <c r="C97" s="22" t="s">
        <v>5</v>
      </c>
      <c r="D97" s="23">
        <f>SUM(D98:D101)</f>
        <v>140</v>
      </c>
      <c r="E97" s="23">
        <f>SUM(E98:E101)</f>
        <v>139.9</v>
      </c>
      <c r="F97" s="23">
        <f>E97/D97*100</f>
        <v>99.92857142857143</v>
      </c>
      <c r="G97" s="2"/>
      <c r="H97" s="2"/>
    </row>
    <row r="98" spans="1:8" ht="15.75">
      <c r="A98" s="20"/>
      <c r="B98" s="21"/>
      <c r="C98" s="22" t="s">
        <v>6</v>
      </c>
      <c r="D98" s="23">
        <v>0</v>
      </c>
      <c r="E98" s="23">
        <v>0</v>
      </c>
      <c r="F98" s="23">
        <v>0</v>
      </c>
      <c r="G98" s="2"/>
      <c r="H98" s="2"/>
    </row>
    <row r="99" spans="1:8" ht="18" customHeight="1">
      <c r="A99" s="20"/>
      <c r="B99" s="21"/>
      <c r="C99" s="22" t="s">
        <v>7</v>
      </c>
      <c r="D99" s="23">
        <v>0</v>
      </c>
      <c r="E99" s="23">
        <v>0</v>
      </c>
      <c r="F99" s="23">
        <v>0</v>
      </c>
      <c r="G99" s="2"/>
      <c r="H99" s="2"/>
    </row>
    <row r="100" spans="1:8" ht="15.75">
      <c r="A100" s="20"/>
      <c r="B100" s="21"/>
      <c r="C100" s="22" t="s">
        <v>8</v>
      </c>
      <c r="D100" s="23">
        <v>140</v>
      </c>
      <c r="E100" s="23">
        <v>139.9</v>
      </c>
      <c r="F100" s="23">
        <f>E100/D100*100</f>
        <v>99.92857142857143</v>
      </c>
      <c r="G100" s="2"/>
      <c r="H100" s="2"/>
    </row>
    <row r="101" spans="1:8" ht="15.75">
      <c r="A101" s="20"/>
      <c r="B101" s="21"/>
      <c r="C101" s="22" t="s">
        <v>9</v>
      </c>
      <c r="D101" s="23">
        <v>0</v>
      </c>
      <c r="E101" s="23">
        <v>0</v>
      </c>
      <c r="F101" s="23"/>
      <c r="G101" s="2"/>
      <c r="H101" s="2"/>
    </row>
    <row r="102" spans="1:8" ht="15.75">
      <c r="A102" s="20" t="s">
        <v>31</v>
      </c>
      <c r="B102" s="21" t="s">
        <v>48</v>
      </c>
      <c r="C102" s="22" t="s">
        <v>5</v>
      </c>
      <c r="D102" s="23">
        <f>SUM(D103:D106)</f>
        <v>79</v>
      </c>
      <c r="E102" s="23">
        <f>SUM(E103:E106)</f>
        <v>79</v>
      </c>
      <c r="F102" s="23">
        <f>E102/D102*100</f>
        <v>100</v>
      </c>
      <c r="G102" s="2"/>
      <c r="H102" s="2"/>
    </row>
    <row r="103" spans="1:8" ht="15.75">
      <c r="A103" s="20"/>
      <c r="B103" s="21"/>
      <c r="C103" s="22" t="s">
        <v>6</v>
      </c>
      <c r="D103" s="23">
        <v>0</v>
      </c>
      <c r="E103" s="23">
        <v>0</v>
      </c>
      <c r="F103" s="23"/>
      <c r="G103" s="2"/>
      <c r="H103" s="2"/>
    </row>
    <row r="104" spans="1:8" ht="18.75" customHeight="1">
      <c r="A104" s="20"/>
      <c r="B104" s="21"/>
      <c r="C104" s="22" t="s">
        <v>7</v>
      </c>
      <c r="D104" s="23">
        <v>79</v>
      </c>
      <c r="E104" s="23">
        <v>79</v>
      </c>
      <c r="F104" s="23">
        <f>E104/D104*100</f>
        <v>100</v>
      </c>
      <c r="G104" s="2"/>
      <c r="H104" s="2"/>
    </row>
    <row r="105" spans="1:8" ht="15.75">
      <c r="A105" s="20"/>
      <c r="B105" s="21"/>
      <c r="C105" s="22" t="s">
        <v>8</v>
      </c>
      <c r="D105" s="23">
        <v>0</v>
      </c>
      <c r="E105" s="23">
        <v>0</v>
      </c>
      <c r="F105" s="23">
        <v>0</v>
      </c>
      <c r="G105" s="2"/>
      <c r="H105" s="2"/>
    </row>
    <row r="106" spans="1:8" ht="15.75">
      <c r="A106" s="20"/>
      <c r="B106" s="21"/>
      <c r="C106" s="22" t="s">
        <v>9</v>
      </c>
      <c r="D106" s="23">
        <v>0</v>
      </c>
      <c r="E106" s="23">
        <v>0</v>
      </c>
      <c r="F106" s="23">
        <v>0</v>
      </c>
      <c r="G106" s="2"/>
      <c r="H106" s="2"/>
    </row>
    <row r="107" spans="1:8" ht="15.75">
      <c r="A107" s="12">
        <v>6</v>
      </c>
      <c r="B107" s="24" t="s">
        <v>49</v>
      </c>
      <c r="C107" s="13" t="s">
        <v>5</v>
      </c>
      <c r="D107" s="14">
        <f>SUM(D108:D111)</f>
        <v>324864.27999999997</v>
      </c>
      <c r="E107" s="14">
        <f>SUM(E108:E111)</f>
        <v>321506.06</v>
      </c>
      <c r="F107" s="14">
        <f aca="true" t="shared" si="7" ref="F107:F115">E107/D107*100</f>
        <v>98.96626985275205</v>
      </c>
      <c r="G107" s="2"/>
      <c r="H107" s="2"/>
    </row>
    <row r="108" spans="1:8" ht="15.75">
      <c r="A108" s="15"/>
      <c r="B108" s="25"/>
      <c r="C108" s="13" t="s">
        <v>6</v>
      </c>
      <c r="D108" s="14">
        <f aca="true" t="shared" si="8" ref="D108:E110">D113+D118+D123+D128</f>
        <v>111.94</v>
      </c>
      <c r="E108" s="14">
        <f t="shared" si="8"/>
        <v>111.94</v>
      </c>
      <c r="F108" s="14">
        <f t="shared" si="7"/>
        <v>100</v>
      </c>
      <c r="G108" s="2"/>
      <c r="H108" s="2"/>
    </row>
    <row r="109" spans="1:8" ht="18.75" customHeight="1">
      <c r="A109" s="15"/>
      <c r="B109" s="25"/>
      <c r="C109" s="13" t="s">
        <v>7</v>
      </c>
      <c r="D109" s="14">
        <f t="shared" si="8"/>
        <v>226134.69999999998</v>
      </c>
      <c r="E109" s="14">
        <f t="shared" si="8"/>
        <v>225991.91999999998</v>
      </c>
      <c r="F109" s="14">
        <f t="shared" si="7"/>
        <v>99.93686064102502</v>
      </c>
      <c r="G109" s="2"/>
      <c r="H109" s="2"/>
    </row>
    <row r="110" spans="1:8" ht="15.75">
      <c r="A110" s="15"/>
      <c r="B110" s="25"/>
      <c r="C110" s="16" t="s">
        <v>8</v>
      </c>
      <c r="D110" s="14">
        <f t="shared" si="8"/>
        <v>56724.840000000004</v>
      </c>
      <c r="E110" s="14">
        <f t="shared" si="8"/>
        <v>53509.4</v>
      </c>
      <c r="F110" s="14">
        <f t="shared" si="7"/>
        <v>94.3315133193853</v>
      </c>
      <c r="G110" s="2"/>
      <c r="H110" s="2"/>
    </row>
    <row r="111" spans="1:8" ht="15.75">
      <c r="A111" s="17"/>
      <c r="B111" s="26"/>
      <c r="C111" s="13" t="s">
        <v>9</v>
      </c>
      <c r="D111" s="30">
        <v>41892.8</v>
      </c>
      <c r="E111" s="30">
        <v>41892.8</v>
      </c>
      <c r="F111" s="23">
        <f t="shared" si="7"/>
        <v>100</v>
      </c>
      <c r="G111" s="2"/>
      <c r="H111" s="2"/>
    </row>
    <row r="112" spans="1:8" ht="15.75">
      <c r="A112" s="20" t="s">
        <v>29</v>
      </c>
      <c r="B112" s="21" t="s">
        <v>21</v>
      </c>
      <c r="C112" s="22" t="s">
        <v>5</v>
      </c>
      <c r="D112" s="23">
        <f>SUM(D113:D116)</f>
        <v>254094.09</v>
      </c>
      <c r="E112" s="23">
        <f>SUM(E113:E116)</f>
        <v>250939.28999999998</v>
      </c>
      <c r="F112" s="23">
        <f t="shared" si="7"/>
        <v>98.75841268090888</v>
      </c>
      <c r="G112" s="2"/>
      <c r="H112" s="2"/>
    </row>
    <row r="113" spans="1:8" ht="15.75">
      <c r="A113" s="20"/>
      <c r="B113" s="21"/>
      <c r="C113" s="22" t="s">
        <v>6</v>
      </c>
      <c r="D113" s="23">
        <v>111.94</v>
      </c>
      <c r="E113" s="23">
        <v>111.94</v>
      </c>
      <c r="F113" s="23">
        <f t="shared" si="7"/>
        <v>100</v>
      </c>
      <c r="G113" s="2"/>
      <c r="H113" s="2"/>
    </row>
    <row r="114" spans="1:8" ht="19.5" customHeight="1">
      <c r="A114" s="20"/>
      <c r="B114" s="21"/>
      <c r="C114" s="22" t="s">
        <v>7</v>
      </c>
      <c r="D114" s="23">
        <v>204994.9</v>
      </c>
      <c r="E114" s="23">
        <v>204858.27</v>
      </c>
      <c r="F114" s="23">
        <f t="shared" si="7"/>
        <v>99.93334956137933</v>
      </c>
      <c r="G114" s="2"/>
      <c r="H114" s="2"/>
    </row>
    <row r="115" spans="1:8" ht="15.75">
      <c r="A115" s="20"/>
      <c r="B115" s="21"/>
      <c r="C115" s="22" t="s">
        <v>8</v>
      </c>
      <c r="D115" s="23">
        <v>48987.25</v>
      </c>
      <c r="E115" s="23">
        <v>45969.08</v>
      </c>
      <c r="F115" s="23">
        <f t="shared" si="7"/>
        <v>93.83886623560213</v>
      </c>
      <c r="G115" s="2"/>
      <c r="H115" s="2"/>
    </row>
    <row r="116" spans="1:8" ht="15.75">
      <c r="A116" s="20"/>
      <c r="B116" s="21"/>
      <c r="C116" s="22" t="s">
        <v>9</v>
      </c>
      <c r="D116" s="23"/>
      <c r="E116" s="23"/>
      <c r="F116" s="23"/>
      <c r="G116" s="2"/>
      <c r="H116" s="2"/>
    </row>
    <row r="117" spans="1:8" ht="15.75">
      <c r="A117" s="20" t="s">
        <v>28</v>
      </c>
      <c r="B117" s="21" t="s">
        <v>22</v>
      </c>
      <c r="C117" s="22" t="s">
        <v>5</v>
      </c>
      <c r="D117" s="23">
        <f>SUM(D118:D121)</f>
        <v>2067.58</v>
      </c>
      <c r="E117" s="23">
        <f>SUM(E118:E121)</f>
        <v>2064.18</v>
      </c>
      <c r="F117" s="23">
        <f>E117/D117*100</f>
        <v>99.83555654436587</v>
      </c>
      <c r="G117" s="2"/>
      <c r="H117" s="2"/>
    </row>
    <row r="118" spans="1:8" ht="15.75">
      <c r="A118" s="20"/>
      <c r="B118" s="21"/>
      <c r="C118" s="22" t="s">
        <v>6</v>
      </c>
      <c r="D118" s="23">
        <v>0</v>
      </c>
      <c r="E118" s="23">
        <v>0</v>
      </c>
      <c r="F118" s="23"/>
      <c r="G118" s="2"/>
      <c r="H118" s="2"/>
    </row>
    <row r="119" spans="1:8" ht="18.75" customHeight="1">
      <c r="A119" s="20"/>
      <c r="B119" s="21"/>
      <c r="C119" s="22" t="s">
        <v>7</v>
      </c>
      <c r="D119" s="23">
        <v>0</v>
      </c>
      <c r="E119" s="23">
        <v>0</v>
      </c>
      <c r="F119" s="23"/>
      <c r="G119" s="2"/>
      <c r="H119" s="2"/>
    </row>
    <row r="120" spans="1:8" ht="15.75">
      <c r="A120" s="20"/>
      <c r="B120" s="21"/>
      <c r="C120" s="22" t="s">
        <v>8</v>
      </c>
      <c r="D120" s="23">
        <v>2067.58</v>
      </c>
      <c r="E120" s="23">
        <v>2064.18</v>
      </c>
      <c r="F120" s="23">
        <f>E120/D120*100</f>
        <v>99.83555654436587</v>
      </c>
      <c r="G120" s="2"/>
      <c r="H120" s="2"/>
    </row>
    <row r="121" spans="1:8" ht="15.75">
      <c r="A121" s="20"/>
      <c r="B121" s="21"/>
      <c r="C121" s="22" t="s">
        <v>9</v>
      </c>
      <c r="D121" s="23">
        <v>0</v>
      </c>
      <c r="E121" s="23">
        <v>0</v>
      </c>
      <c r="F121" s="23"/>
      <c r="G121" s="2"/>
      <c r="H121" s="2"/>
    </row>
    <row r="122" spans="1:8" ht="15.75">
      <c r="A122" s="20" t="s">
        <v>27</v>
      </c>
      <c r="B122" s="21" t="s">
        <v>92</v>
      </c>
      <c r="C122" s="22" t="s">
        <v>5</v>
      </c>
      <c r="D122" s="23">
        <f>SUM(D123:D126)</f>
        <v>21980</v>
      </c>
      <c r="E122" s="23">
        <f>SUM(E123:E126)</f>
        <v>21980</v>
      </c>
      <c r="F122" s="23">
        <f>E122/D122*100</f>
        <v>100</v>
      </c>
      <c r="G122" s="2"/>
      <c r="H122" s="2"/>
    </row>
    <row r="123" spans="1:8" ht="15.75">
      <c r="A123" s="20"/>
      <c r="B123" s="21"/>
      <c r="C123" s="22" t="s">
        <v>6</v>
      </c>
      <c r="D123" s="23">
        <v>0</v>
      </c>
      <c r="E123" s="23">
        <v>0</v>
      </c>
      <c r="F123" s="23"/>
      <c r="G123" s="2"/>
      <c r="H123" s="2"/>
    </row>
    <row r="124" spans="1:8" ht="15.75">
      <c r="A124" s="20"/>
      <c r="B124" s="21"/>
      <c r="C124" s="22" t="s">
        <v>7</v>
      </c>
      <c r="D124" s="23">
        <v>20000</v>
      </c>
      <c r="E124" s="23">
        <v>20000</v>
      </c>
      <c r="F124" s="23">
        <f>E124/D124*100</f>
        <v>100</v>
      </c>
      <c r="G124" s="2"/>
      <c r="H124" s="2"/>
    </row>
    <row r="125" spans="1:8" ht="15.75">
      <c r="A125" s="20"/>
      <c r="B125" s="21"/>
      <c r="C125" s="22" t="s">
        <v>8</v>
      </c>
      <c r="D125" s="23">
        <v>1980</v>
      </c>
      <c r="E125" s="23">
        <v>1980</v>
      </c>
      <c r="F125" s="23">
        <f>E125/D125*100</f>
        <v>100</v>
      </c>
      <c r="G125" s="2"/>
      <c r="H125" s="2"/>
    </row>
    <row r="126" spans="1:8" ht="32.25" customHeight="1">
      <c r="A126" s="20"/>
      <c r="B126" s="21"/>
      <c r="C126" s="22" t="s">
        <v>9</v>
      </c>
      <c r="D126" s="23">
        <v>0</v>
      </c>
      <c r="E126" s="23">
        <v>0</v>
      </c>
      <c r="F126" s="23"/>
      <c r="G126" s="2"/>
      <c r="H126" s="2"/>
    </row>
    <row r="127" spans="1:8" ht="15.75">
      <c r="A127" s="20" t="s">
        <v>91</v>
      </c>
      <c r="B127" s="21" t="s">
        <v>23</v>
      </c>
      <c r="C127" s="22" t="s">
        <v>5</v>
      </c>
      <c r="D127" s="23">
        <f>SUM(D128:D131)</f>
        <v>4829.81</v>
      </c>
      <c r="E127" s="23">
        <f>SUM(E128:E131)</f>
        <v>4629.79</v>
      </c>
      <c r="F127" s="23">
        <f>E127/D127*100</f>
        <v>95.85863626105375</v>
      </c>
      <c r="G127" s="2"/>
      <c r="H127" s="2"/>
    </row>
    <row r="128" spans="1:8" ht="15.75">
      <c r="A128" s="20"/>
      <c r="B128" s="21"/>
      <c r="C128" s="22" t="s">
        <v>6</v>
      </c>
      <c r="D128" s="23">
        <v>0</v>
      </c>
      <c r="E128" s="23">
        <v>0</v>
      </c>
      <c r="F128" s="23"/>
      <c r="G128" s="2"/>
      <c r="H128" s="2"/>
    </row>
    <row r="129" spans="1:8" ht="18.75" customHeight="1">
      <c r="A129" s="20"/>
      <c r="B129" s="21"/>
      <c r="C129" s="22" t="s">
        <v>7</v>
      </c>
      <c r="D129" s="23">
        <v>1139.8</v>
      </c>
      <c r="E129" s="23">
        <v>1133.65</v>
      </c>
      <c r="F129" s="23">
        <f>E129/D129*100</f>
        <v>99.46043165467627</v>
      </c>
      <c r="G129" s="2"/>
      <c r="H129" s="2"/>
    </row>
    <row r="130" spans="1:8" ht="15.75">
      <c r="A130" s="20"/>
      <c r="B130" s="21"/>
      <c r="C130" s="22" t="s">
        <v>8</v>
      </c>
      <c r="D130" s="23">
        <v>3690.01</v>
      </c>
      <c r="E130" s="23">
        <v>3496.14</v>
      </c>
      <c r="F130" s="23">
        <f>E130/D130*100</f>
        <v>94.74608469895745</v>
      </c>
      <c r="G130" s="2"/>
      <c r="H130" s="2"/>
    </row>
    <row r="131" spans="1:8" ht="18" customHeight="1">
      <c r="A131" s="20"/>
      <c r="B131" s="21"/>
      <c r="C131" s="22" t="s">
        <v>9</v>
      </c>
      <c r="D131" s="23">
        <v>0</v>
      </c>
      <c r="E131" s="23">
        <v>0</v>
      </c>
      <c r="F131" s="23"/>
      <c r="G131" s="2"/>
      <c r="H131" s="2"/>
    </row>
    <row r="132" spans="1:8" ht="19.5" customHeight="1">
      <c r="A132" s="12">
        <v>7</v>
      </c>
      <c r="B132" s="24" t="s">
        <v>50</v>
      </c>
      <c r="C132" s="13" t="s">
        <v>5</v>
      </c>
      <c r="D132" s="14">
        <f>SUM(D133:D136)</f>
        <v>1541.99</v>
      </c>
      <c r="E132" s="14">
        <f>SUM(E133:E136)</f>
        <v>1434.9699999999998</v>
      </c>
      <c r="F132" s="14">
        <f>E132/D132*100</f>
        <v>93.05961776665217</v>
      </c>
      <c r="G132" s="2"/>
      <c r="H132" s="2"/>
    </row>
    <row r="133" spans="1:8" ht="15.75">
      <c r="A133" s="15"/>
      <c r="B133" s="25"/>
      <c r="C133" s="13" t="s">
        <v>6</v>
      </c>
      <c r="D133" s="14">
        <f aca="true" t="shared" si="9" ref="D133:E136">D138+D143+D148</f>
        <v>0</v>
      </c>
      <c r="E133" s="14">
        <f t="shared" si="9"/>
        <v>0</v>
      </c>
      <c r="F133" s="14"/>
      <c r="G133" s="2"/>
      <c r="H133" s="2"/>
    </row>
    <row r="134" spans="1:8" ht="19.5" customHeight="1">
      <c r="A134" s="15"/>
      <c r="B134" s="25"/>
      <c r="C134" s="13" t="s">
        <v>7</v>
      </c>
      <c r="D134" s="14">
        <f t="shared" si="9"/>
        <v>0</v>
      </c>
      <c r="E134" s="14">
        <f t="shared" si="9"/>
        <v>0</v>
      </c>
      <c r="F134" s="14"/>
      <c r="G134" s="2"/>
      <c r="H134" s="2"/>
    </row>
    <row r="135" spans="1:8" ht="15.75">
      <c r="A135" s="15"/>
      <c r="B135" s="25"/>
      <c r="C135" s="16" t="s">
        <v>8</v>
      </c>
      <c r="D135" s="14">
        <f t="shared" si="9"/>
        <v>1541.99</v>
      </c>
      <c r="E135" s="14">
        <f t="shared" si="9"/>
        <v>1434.9699999999998</v>
      </c>
      <c r="F135" s="14">
        <f>E135/D135*100</f>
        <v>93.05961776665217</v>
      </c>
      <c r="G135" s="2"/>
      <c r="H135" s="2"/>
    </row>
    <row r="136" spans="1:8" ht="15.75">
      <c r="A136" s="17"/>
      <c r="B136" s="26"/>
      <c r="C136" s="13" t="s">
        <v>9</v>
      </c>
      <c r="D136" s="14">
        <f t="shared" si="9"/>
        <v>0</v>
      </c>
      <c r="E136" s="14">
        <f t="shared" si="9"/>
        <v>0</v>
      </c>
      <c r="F136" s="14"/>
      <c r="G136" s="2"/>
      <c r="H136" s="2"/>
    </row>
    <row r="137" spans="1:8" ht="15.75">
      <c r="A137" s="20" t="s">
        <v>24</v>
      </c>
      <c r="B137" s="21" t="s">
        <v>52</v>
      </c>
      <c r="C137" s="22" t="s">
        <v>5</v>
      </c>
      <c r="D137" s="23">
        <f>SUM(D138:D141)</f>
        <v>915.3</v>
      </c>
      <c r="E137" s="23">
        <f>SUM(E138:E141)</f>
        <v>914.16</v>
      </c>
      <c r="F137" s="23">
        <f>E137/D137*100</f>
        <v>99.87545067191085</v>
      </c>
      <c r="G137" s="2"/>
      <c r="H137" s="2"/>
    </row>
    <row r="138" spans="1:8" ht="15.75">
      <c r="A138" s="20"/>
      <c r="B138" s="21"/>
      <c r="C138" s="22" t="s">
        <v>6</v>
      </c>
      <c r="D138" s="23">
        <v>0</v>
      </c>
      <c r="E138" s="23">
        <v>0</v>
      </c>
      <c r="F138" s="23"/>
      <c r="G138" s="2"/>
      <c r="H138" s="2"/>
    </row>
    <row r="139" spans="1:8" ht="15.75">
      <c r="A139" s="20"/>
      <c r="B139" s="21"/>
      <c r="C139" s="22" t="s">
        <v>7</v>
      </c>
      <c r="D139" s="23">
        <v>0</v>
      </c>
      <c r="E139" s="23">
        <v>0</v>
      </c>
      <c r="F139" s="23"/>
      <c r="G139" s="2"/>
      <c r="H139" s="2"/>
    </row>
    <row r="140" spans="1:8" ht="15.75">
      <c r="A140" s="20"/>
      <c r="B140" s="21"/>
      <c r="C140" s="22" t="s">
        <v>8</v>
      </c>
      <c r="D140" s="23">
        <v>915.3</v>
      </c>
      <c r="E140" s="23">
        <v>914.16</v>
      </c>
      <c r="F140" s="23">
        <f>E140/D140*100</f>
        <v>99.87545067191085</v>
      </c>
      <c r="G140" s="2"/>
      <c r="H140" s="2"/>
    </row>
    <row r="141" spans="1:8" ht="15.75">
      <c r="A141" s="20"/>
      <c r="B141" s="21"/>
      <c r="C141" s="22" t="s">
        <v>9</v>
      </c>
      <c r="D141" s="23">
        <v>0</v>
      </c>
      <c r="E141" s="23">
        <v>0</v>
      </c>
      <c r="F141" s="23"/>
      <c r="G141" s="2"/>
      <c r="H141" s="2"/>
    </row>
    <row r="142" spans="1:8" ht="15.75">
      <c r="A142" s="20" t="s">
        <v>25</v>
      </c>
      <c r="B142" s="21" t="s">
        <v>51</v>
      </c>
      <c r="C142" s="22" t="s">
        <v>5</v>
      </c>
      <c r="D142" s="23">
        <f>SUM(D143:D146)</f>
        <v>20</v>
      </c>
      <c r="E142" s="23">
        <f>SUM(E143:E146)</f>
        <v>3</v>
      </c>
      <c r="F142" s="23">
        <f>E142/D142*100</f>
        <v>15</v>
      </c>
      <c r="G142" s="2"/>
      <c r="H142" s="2"/>
    </row>
    <row r="143" spans="1:8" ht="15.75">
      <c r="A143" s="20"/>
      <c r="B143" s="21"/>
      <c r="C143" s="22" t="s">
        <v>6</v>
      </c>
      <c r="D143" s="23">
        <v>0</v>
      </c>
      <c r="E143" s="23">
        <v>0</v>
      </c>
      <c r="F143" s="23"/>
      <c r="G143" s="2"/>
      <c r="H143" s="2"/>
    </row>
    <row r="144" spans="1:8" ht="15.75">
      <c r="A144" s="20"/>
      <c r="B144" s="21"/>
      <c r="C144" s="22" t="s">
        <v>7</v>
      </c>
      <c r="D144" s="23">
        <v>0</v>
      </c>
      <c r="E144" s="23">
        <v>0</v>
      </c>
      <c r="F144" s="23"/>
      <c r="G144" s="2"/>
      <c r="H144" s="2"/>
    </row>
    <row r="145" spans="1:8" ht="15.75">
      <c r="A145" s="20"/>
      <c r="B145" s="21"/>
      <c r="C145" s="22" t="s">
        <v>8</v>
      </c>
      <c r="D145" s="23">
        <v>20</v>
      </c>
      <c r="E145" s="23">
        <v>3</v>
      </c>
      <c r="F145" s="23">
        <f>E145/D145*100</f>
        <v>15</v>
      </c>
      <c r="G145" s="2"/>
      <c r="H145" s="2"/>
    </row>
    <row r="146" spans="1:8" ht="15.75">
      <c r="A146" s="20"/>
      <c r="B146" s="21"/>
      <c r="C146" s="22" t="s">
        <v>9</v>
      </c>
      <c r="D146" s="23">
        <v>0</v>
      </c>
      <c r="E146" s="23">
        <v>0</v>
      </c>
      <c r="F146" s="23"/>
      <c r="G146" s="2"/>
      <c r="H146" s="2"/>
    </row>
    <row r="147" spans="1:8" ht="15.75">
      <c r="A147" s="20" t="s">
        <v>26</v>
      </c>
      <c r="B147" s="21" t="s">
        <v>53</v>
      </c>
      <c r="C147" s="22" t="s">
        <v>5</v>
      </c>
      <c r="D147" s="23">
        <f>SUM(D148:D151)</f>
        <v>606.69</v>
      </c>
      <c r="E147" s="23">
        <f>SUM(E148:E151)</f>
        <v>517.81</v>
      </c>
      <c r="F147" s="23">
        <f>E147/D147*100</f>
        <v>85.35001401045012</v>
      </c>
      <c r="G147" s="2"/>
      <c r="H147" s="2"/>
    </row>
    <row r="148" spans="1:8" ht="15.75">
      <c r="A148" s="20"/>
      <c r="B148" s="21"/>
      <c r="C148" s="22" t="s">
        <v>6</v>
      </c>
      <c r="D148" s="23">
        <v>0</v>
      </c>
      <c r="E148" s="23">
        <v>0</v>
      </c>
      <c r="F148" s="23"/>
      <c r="G148" s="2"/>
      <c r="H148" s="2"/>
    </row>
    <row r="149" spans="1:8" ht="15.75">
      <c r="A149" s="20"/>
      <c r="B149" s="21"/>
      <c r="C149" s="22" t="s">
        <v>7</v>
      </c>
      <c r="D149" s="23">
        <v>0</v>
      </c>
      <c r="E149" s="23">
        <v>0</v>
      </c>
      <c r="F149" s="23"/>
      <c r="G149" s="2"/>
      <c r="H149" s="2"/>
    </row>
    <row r="150" spans="1:8" ht="15.75">
      <c r="A150" s="20"/>
      <c r="B150" s="21"/>
      <c r="C150" s="22" t="s">
        <v>8</v>
      </c>
      <c r="D150" s="23">
        <v>606.69</v>
      </c>
      <c r="E150" s="23">
        <v>517.81</v>
      </c>
      <c r="F150" s="23">
        <f>E150/D150*100</f>
        <v>85.35001401045012</v>
      </c>
      <c r="G150" s="2"/>
      <c r="H150" s="2"/>
    </row>
    <row r="151" spans="1:8" ht="50.25" customHeight="1">
      <c r="A151" s="20"/>
      <c r="B151" s="21"/>
      <c r="C151" s="22" t="s">
        <v>9</v>
      </c>
      <c r="D151" s="23">
        <v>0</v>
      </c>
      <c r="E151" s="23">
        <v>0</v>
      </c>
      <c r="F151" s="23"/>
      <c r="G151" s="2"/>
      <c r="H151" s="2"/>
    </row>
    <row r="152" spans="1:8" ht="17.25" customHeight="1">
      <c r="A152" s="12">
        <v>8</v>
      </c>
      <c r="B152" s="12" t="s">
        <v>83</v>
      </c>
      <c r="C152" s="13" t="s">
        <v>5</v>
      </c>
      <c r="D152" s="14">
        <f>SUM(D153:D156)</f>
        <v>58.8</v>
      </c>
      <c r="E152" s="14">
        <f>SUM(E153:E156)</f>
        <v>0</v>
      </c>
      <c r="F152" s="14">
        <f>E152/D152*100</f>
        <v>0</v>
      </c>
      <c r="G152" s="2"/>
      <c r="H152" s="2"/>
    </row>
    <row r="153" spans="1:8" ht="15.75">
      <c r="A153" s="15"/>
      <c r="B153" s="15"/>
      <c r="C153" s="13" t="s">
        <v>6</v>
      </c>
      <c r="D153" s="14">
        <v>0</v>
      </c>
      <c r="E153" s="14">
        <v>0</v>
      </c>
      <c r="F153" s="14">
        <v>0</v>
      </c>
      <c r="G153" s="2"/>
      <c r="H153" s="2"/>
    </row>
    <row r="154" spans="1:8" ht="17.25" customHeight="1">
      <c r="A154" s="15"/>
      <c r="B154" s="15"/>
      <c r="C154" s="13" t="s">
        <v>7</v>
      </c>
      <c r="D154" s="14">
        <f>D159</f>
        <v>8.8</v>
      </c>
      <c r="E154" s="14">
        <f>E159</f>
        <v>0</v>
      </c>
      <c r="F154" s="14">
        <f>E154/D154*100</f>
        <v>0</v>
      </c>
      <c r="G154" s="2"/>
      <c r="H154" s="2"/>
    </row>
    <row r="155" spans="1:8" ht="15.75">
      <c r="A155" s="15"/>
      <c r="B155" s="15"/>
      <c r="C155" s="16" t="s">
        <v>8</v>
      </c>
      <c r="D155" s="14">
        <f>D160</f>
        <v>50</v>
      </c>
      <c r="E155" s="14">
        <f>E160</f>
        <v>0</v>
      </c>
      <c r="F155" s="14">
        <v>0</v>
      </c>
      <c r="G155" s="2"/>
      <c r="H155" s="2"/>
    </row>
    <row r="156" spans="1:8" ht="32.25" customHeight="1">
      <c r="A156" s="17"/>
      <c r="B156" s="17"/>
      <c r="C156" s="13" t="s">
        <v>9</v>
      </c>
      <c r="D156" s="14">
        <v>0</v>
      </c>
      <c r="E156" s="14">
        <v>0</v>
      </c>
      <c r="F156" s="14">
        <v>0</v>
      </c>
      <c r="G156" s="2"/>
      <c r="H156" s="2"/>
    </row>
    <row r="157" spans="1:8" ht="15.75">
      <c r="A157" s="20" t="s">
        <v>54</v>
      </c>
      <c r="B157" s="29" t="s">
        <v>82</v>
      </c>
      <c r="C157" s="22" t="s">
        <v>5</v>
      </c>
      <c r="D157" s="23">
        <f>SUM(D158:D161)</f>
        <v>58.8</v>
      </c>
      <c r="E157" s="23">
        <f>SUM(E158:E161)</f>
        <v>0</v>
      </c>
      <c r="F157" s="23">
        <f>E157/D157*100</f>
        <v>0</v>
      </c>
      <c r="G157" s="2"/>
      <c r="H157" s="2"/>
    </row>
    <row r="158" spans="1:8" ht="15.75">
      <c r="A158" s="20"/>
      <c r="B158" s="29"/>
      <c r="C158" s="22" t="s">
        <v>6</v>
      </c>
      <c r="D158" s="23">
        <v>0</v>
      </c>
      <c r="E158" s="23">
        <v>0</v>
      </c>
      <c r="F158" s="23">
        <v>0</v>
      </c>
      <c r="G158" s="2"/>
      <c r="H158" s="2"/>
    </row>
    <row r="159" spans="1:8" ht="15.75">
      <c r="A159" s="20"/>
      <c r="B159" s="29"/>
      <c r="C159" s="22" t="s">
        <v>7</v>
      </c>
      <c r="D159" s="23">
        <v>8.8</v>
      </c>
      <c r="E159" s="23">
        <v>0</v>
      </c>
      <c r="F159" s="23">
        <v>0</v>
      </c>
      <c r="G159" s="2"/>
      <c r="H159" s="2"/>
    </row>
    <row r="160" spans="1:8" ht="15.75">
      <c r="A160" s="20"/>
      <c r="B160" s="29"/>
      <c r="C160" s="22" t="s">
        <v>8</v>
      </c>
      <c r="D160" s="23">
        <v>50</v>
      </c>
      <c r="E160" s="23">
        <v>0</v>
      </c>
      <c r="F160" s="23">
        <f>E160/D160*100</f>
        <v>0</v>
      </c>
      <c r="G160" s="2"/>
      <c r="H160" s="2"/>
    </row>
    <row r="161" spans="1:8" ht="15.75">
      <c r="A161" s="20"/>
      <c r="B161" s="29"/>
      <c r="C161" s="22" t="s">
        <v>9</v>
      </c>
      <c r="D161" s="23">
        <v>0</v>
      </c>
      <c r="E161" s="23">
        <v>0</v>
      </c>
      <c r="F161" s="23">
        <v>0</v>
      </c>
      <c r="G161" s="2"/>
      <c r="H161" s="2"/>
    </row>
    <row r="162" spans="1:8" ht="17.25" customHeight="1">
      <c r="A162" s="12">
        <v>9</v>
      </c>
      <c r="B162" s="24" t="s">
        <v>55</v>
      </c>
      <c r="C162" s="13" t="s">
        <v>5</v>
      </c>
      <c r="D162" s="14">
        <f>SUM(D163:D166)</f>
        <v>3599.4</v>
      </c>
      <c r="E162" s="14">
        <f>SUM(E163:E166)</f>
        <v>3104.75</v>
      </c>
      <c r="F162" s="14">
        <f>E162/D162*100</f>
        <v>86.25743179418792</v>
      </c>
      <c r="G162" s="2"/>
      <c r="H162" s="2"/>
    </row>
    <row r="163" spans="1:8" ht="15.75">
      <c r="A163" s="15"/>
      <c r="B163" s="25"/>
      <c r="C163" s="13" t="s">
        <v>6</v>
      </c>
      <c r="D163" s="14">
        <f aca="true" t="shared" si="10" ref="D163:E165">D168+D173</f>
        <v>0</v>
      </c>
      <c r="E163" s="14">
        <f t="shared" si="10"/>
        <v>0</v>
      </c>
      <c r="F163" s="14"/>
      <c r="G163" s="2"/>
      <c r="H163" s="2"/>
    </row>
    <row r="164" spans="1:8" ht="18" customHeight="1">
      <c r="A164" s="15"/>
      <c r="B164" s="25"/>
      <c r="C164" s="13" t="s">
        <v>7</v>
      </c>
      <c r="D164" s="14">
        <f t="shared" si="10"/>
        <v>0</v>
      </c>
      <c r="E164" s="14">
        <f t="shared" si="10"/>
        <v>0</v>
      </c>
      <c r="F164" s="14"/>
      <c r="G164" s="2"/>
      <c r="H164" s="2"/>
    </row>
    <row r="165" spans="1:8" ht="15.75">
      <c r="A165" s="15"/>
      <c r="B165" s="25"/>
      <c r="C165" s="16" t="s">
        <v>8</v>
      </c>
      <c r="D165" s="14">
        <f t="shared" si="10"/>
        <v>3599.4</v>
      </c>
      <c r="E165" s="14">
        <f t="shared" si="10"/>
        <v>3104.75</v>
      </c>
      <c r="F165" s="14">
        <f>E165/D165*100</f>
        <v>86.25743179418792</v>
      </c>
      <c r="G165" s="2"/>
      <c r="H165" s="2"/>
    </row>
    <row r="166" spans="1:8" ht="15.75">
      <c r="A166" s="17"/>
      <c r="B166" s="26"/>
      <c r="C166" s="13" t="s">
        <v>9</v>
      </c>
      <c r="D166" s="14">
        <v>0</v>
      </c>
      <c r="E166" s="14">
        <v>0</v>
      </c>
      <c r="F166" s="14">
        <v>0</v>
      </c>
      <c r="G166" s="2"/>
      <c r="H166" s="2"/>
    </row>
    <row r="167" spans="1:8" ht="15.75">
      <c r="A167" s="20" t="s">
        <v>56</v>
      </c>
      <c r="B167" s="21" t="s">
        <v>59</v>
      </c>
      <c r="C167" s="22" t="s">
        <v>5</v>
      </c>
      <c r="D167" s="23">
        <f>SUM(D168:D171)</f>
        <v>2380.5</v>
      </c>
      <c r="E167" s="23">
        <f>SUM(E168:E171)</f>
        <v>2272.6</v>
      </c>
      <c r="F167" s="23">
        <f>E167/D167*100</f>
        <v>95.46733879437093</v>
      </c>
      <c r="G167" s="2"/>
      <c r="H167" s="2"/>
    </row>
    <row r="168" spans="1:8" ht="15.75">
      <c r="A168" s="20"/>
      <c r="B168" s="21"/>
      <c r="C168" s="22" t="s">
        <v>6</v>
      </c>
      <c r="D168" s="23">
        <v>0</v>
      </c>
      <c r="E168" s="23">
        <v>0</v>
      </c>
      <c r="F168" s="23"/>
      <c r="G168" s="2"/>
      <c r="H168" s="2"/>
    </row>
    <row r="169" spans="1:8" ht="15.75">
      <c r="A169" s="20"/>
      <c r="B169" s="21"/>
      <c r="C169" s="22" t="s">
        <v>7</v>
      </c>
      <c r="D169" s="23">
        <v>0</v>
      </c>
      <c r="E169" s="23">
        <v>0</v>
      </c>
      <c r="F169" s="23"/>
      <c r="G169" s="2"/>
      <c r="H169" s="2"/>
    </row>
    <row r="170" spans="1:8" ht="15.75">
      <c r="A170" s="20"/>
      <c r="B170" s="21"/>
      <c r="C170" s="22" t="s">
        <v>8</v>
      </c>
      <c r="D170" s="23">
        <v>2380.5</v>
      </c>
      <c r="E170" s="23">
        <v>2272.6</v>
      </c>
      <c r="F170" s="23">
        <f>E170/D170*100</f>
        <v>95.46733879437093</v>
      </c>
      <c r="G170" s="2"/>
      <c r="H170" s="2"/>
    </row>
    <row r="171" spans="1:8" ht="39.75" customHeight="1">
      <c r="A171" s="20"/>
      <c r="B171" s="21"/>
      <c r="C171" s="22" t="s">
        <v>9</v>
      </c>
      <c r="D171" s="23">
        <v>0</v>
      </c>
      <c r="E171" s="23">
        <v>0</v>
      </c>
      <c r="F171" s="23">
        <v>0</v>
      </c>
      <c r="G171" s="2"/>
      <c r="H171" s="2"/>
    </row>
    <row r="172" spans="1:8" ht="15.75">
      <c r="A172" s="20" t="s">
        <v>57</v>
      </c>
      <c r="B172" s="21" t="s">
        <v>58</v>
      </c>
      <c r="C172" s="22" t="s">
        <v>5</v>
      </c>
      <c r="D172" s="23">
        <f>SUM(D173:D176)</f>
        <v>1218.9</v>
      </c>
      <c r="E172" s="23">
        <f>SUM(E173:E176)</f>
        <v>832.15</v>
      </c>
      <c r="F172" s="23">
        <f>E172/D172*100</f>
        <v>68.27057182705718</v>
      </c>
      <c r="G172" s="2"/>
      <c r="H172" s="2"/>
    </row>
    <row r="173" spans="1:8" ht="15.75">
      <c r="A173" s="20"/>
      <c r="B173" s="21"/>
      <c r="C173" s="22" t="s">
        <v>6</v>
      </c>
      <c r="D173" s="23">
        <v>0</v>
      </c>
      <c r="E173" s="23">
        <v>0</v>
      </c>
      <c r="F173" s="23"/>
      <c r="G173" s="2"/>
      <c r="H173" s="2"/>
    </row>
    <row r="174" spans="1:8" ht="15.75">
      <c r="A174" s="20"/>
      <c r="B174" s="21"/>
      <c r="C174" s="22" t="s">
        <v>7</v>
      </c>
      <c r="D174" s="23">
        <v>0</v>
      </c>
      <c r="E174" s="23">
        <v>0</v>
      </c>
      <c r="F174" s="23"/>
      <c r="G174" s="2"/>
      <c r="H174" s="2"/>
    </row>
    <row r="175" spans="1:8" ht="15.75">
      <c r="A175" s="20"/>
      <c r="B175" s="21"/>
      <c r="C175" s="22" t="s">
        <v>8</v>
      </c>
      <c r="D175" s="23">
        <v>1218.9</v>
      </c>
      <c r="E175" s="23">
        <v>832.15</v>
      </c>
      <c r="F175" s="23">
        <f>E175/D175*100</f>
        <v>68.27057182705718</v>
      </c>
      <c r="G175" s="2"/>
      <c r="H175" s="2"/>
    </row>
    <row r="176" spans="1:8" ht="15.75">
      <c r="A176" s="20"/>
      <c r="B176" s="21"/>
      <c r="C176" s="22" t="s">
        <v>9</v>
      </c>
      <c r="D176" s="23">
        <v>0</v>
      </c>
      <c r="E176" s="23">
        <v>0</v>
      </c>
      <c r="F176" s="23"/>
      <c r="G176" s="2"/>
      <c r="H176" s="2"/>
    </row>
    <row r="177" spans="1:8" ht="18" customHeight="1">
      <c r="A177" s="12">
        <v>10</v>
      </c>
      <c r="B177" s="24" t="s">
        <v>60</v>
      </c>
      <c r="C177" s="13" t="s">
        <v>5</v>
      </c>
      <c r="D177" s="14">
        <f>SUM(D178:D181)</f>
        <v>58263.770000000004</v>
      </c>
      <c r="E177" s="14">
        <f>SUM(E178:E181)</f>
        <v>54294.89</v>
      </c>
      <c r="F177" s="14">
        <f>E177/D177*100</f>
        <v>93.18808240524085</v>
      </c>
      <c r="G177" s="2"/>
      <c r="H177" s="2"/>
    </row>
    <row r="178" spans="1:8" ht="15.75">
      <c r="A178" s="15"/>
      <c r="B178" s="25"/>
      <c r="C178" s="13" t="s">
        <v>6</v>
      </c>
      <c r="D178" s="14">
        <f aca="true" t="shared" si="11" ref="D178:E181">D183+D188</f>
        <v>0</v>
      </c>
      <c r="E178" s="14">
        <f t="shared" si="11"/>
        <v>0</v>
      </c>
      <c r="F178" s="23"/>
      <c r="G178" s="2"/>
      <c r="H178" s="2"/>
    </row>
    <row r="179" spans="1:8" ht="17.25" customHeight="1">
      <c r="A179" s="15"/>
      <c r="B179" s="25"/>
      <c r="C179" s="13" t="s">
        <v>7</v>
      </c>
      <c r="D179" s="14">
        <f t="shared" si="11"/>
        <v>39263.64</v>
      </c>
      <c r="E179" s="14">
        <f t="shared" si="11"/>
        <v>36221.75</v>
      </c>
      <c r="F179" s="14">
        <f>E179/D179*100</f>
        <v>92.25265410950182</v>
      </c>
      <c r="G179" s="2"/>
      <c r="H179" s="2"/>
    </row>
    <row r="180" spans="1:8" ht="15.75">
      <c r="A180" s="15"/>
      <c r="B180" s="25"/>
      <c r="C180" s="16" t="s">
        <v>8</v>
      </c>
      <c r="D180" s="14">
        <f t="shared" si="11"/>
        <v>19000.13</v>
      </c>
      <c r="E180" s="14">
        <f t="shared" si="11"/>
        <v>18073.14</v>
      </c>
      <c r="F180" s="14">
        <f>E180/D180*100</f>
        <v>95.12113864484084</v>
      </c>
      <c r="G180" s="2"/>
      <c r="H180" s="2"/>
    </row>
    <row r="181" spans="1:8" ht="15.75">
      <c r="A181" s="17"/>
      <c r="B181" s="26"/>
      <c r="C181" s="13" t="s">
        <v>9</v>
      </c>
      <c r="D181" s="14">
        <f t="shared" si="11"/>
        <v>0</v>
      </c>
      <c r="E181" s="14">
        <f t="shared" si="11"/>
        <v>0</v>
      </c>
      <c r="F181" s="23"/>
      <c r="G181" s="2"/>
      <c r="H181" s="2"/>
    </row>
    <row r="182" spans="1:8" ht="15.75">
      <c r="A182" s="20" t="s">
        <v>64</v>
      </c>
      <c r="B182" s="21" t="s">
        <v>66</v>
      </c>
      <c r="C182" s="22" t="s">
        <v>5</v>
      </c>
      <c r="D182" s="23">
        <f>SUM(D183:D186)</f>
        <v>56859.3</v>
      </c>
      <c r="E182" s="23">
        <f>SUM(E183:E186)</f>
        <v>53040.67</v>
      </c>
      <c r="F182" s="23">
        <f>E182/D182*100</f>
        <v>93.28407138322137</v>
      </c>
      <c r="G182" s="2"/>
      <c r="H182" s="2"/>
    </row>
    <row r="183" spans="1:8" ht="15.75">
      <c r="A183" s="20"/>
      <c r="B183" s="21"/>
      <c r="C183" s="22" t="s">
        <v>6</v>
      </c>
      <c r="D183" s="23">
        <v>0</v>
      </c>
      <c r="E183" s="23">
        <v>0</v>
      </c>
      <c r="F183" s="14"/>
      <c r="G183" s="2"/>
      <c r="H183" s="2"/>
    </row>
    <row r="184" spans="1:8" ht="15.75">
      <c r="A184" s="20"/>
      <c r="B184" s="21"/>
      <c r="C184" s="22" t="s">
        <v>7</v>
      </c>
      <c r="D184" s="23">
        <v>39263.64</v>
      </c>
      <c r="E184" s="23">
        <v>36221.75</v>
      </c>
      <c r="F184" s="23">
        <f>E184/D184*100</f>
        <v>92.25265410950182</v>
      </c>
      <c r="G184" s="2"/>
      <c r="H184" s="2"/>
    </row>
    <row r="185" spans="1:8" ht="15.75">
      <c r="A185" s="20"/>
      <c r="B185" s="21"/>
      <c r="C185" s="22" t="s">
        <v>8</v>
      </c>
      <c r="D185" s="23">
        <v>17595.66</v>
      </c>
      <c r="E185" s="23">
        <v>16818.92</v>
      </c>
      <c r="F185" s="23">
        <f>E185/D185*100</f>
        <v>95.58561599849052</v>
      </c>
      <c r="G185" s="2"/>
      <c r="H185" s="2"/>
    </row>
    <row r="186" spans="1:8" ht="15.75">
      <c r="A186" s="20"/>
      <c r="B186" s="21"/>
      <c r="C186" s="22" t="s">
        <v>9</v>
      </c>
      <c r="D186" s="23">
        <v>0</v>
      </c>
      <c r="E186" s="23">
        <v>0</v>
      </c>
      <c r="F186" s="14"/>
      <c r="G186" s="2"/>
      <c r="H186" s="2"/>
    </row>
    <row r="187" spans="1:8" ht="15.75">
      <c r="A187" s="20" t="s">
        <v>65</v>
      </c>
      <c r="B187" s="21" t="s">
        <v>67</v>
      </c>
      <c r="C187" s="22" t="s">
        <v>5</v>
      </c>
      <c r="D187" s="23">
        <f>SUM(D188:D191)</f>
        <v>1404.47</v>
      </c>
      <c r="E187" s="23">
        <f>SUM(E188:E191)</f>
        <v>1254.22</v>
      </c>
      <c r="F187" s="23">
        <f>E187/D187*100</f>
        <v>89.30201428296796</v>
      </c>
      <c r="G187" s="2"/>
      <c r="H187" s="2"/>
    </row>
    <row r="188" spans="1:8" ht="15.75">
      <c r="A188" s="20"/>
      <c r="B188" s="21"/>
      <c r="C188" s="22" t="s">
        <v>6</v>
      </c>
      <c r="D188" s="23">
        <v>0</v>
      </c>
      <c r="E188" s="23">
        <v>0</v>
      </c>
      <c r="F188" s="23"/>
      <c r="G188" s="2"/>
      <c r="H188" s="2"/>
    </row>
    <row r="189" spans="1:8" ht="15.75">
      <c r="A189" s="20"/>
      <c r="B189" s="21"/>
      <c r="C189" s="22" t="s">
        <v>7</v>
      </c>
      <c r="D189" s="23">
        <v>0</v>
      </c>
      <c r="E189" s="23">
        <v>0</v>
      </c>
      <c r="F189" s="23"/>
      <c r="G189" s="2"/>
      <c r="H189" s="2"/>
    </row>
    <row r="190" spans="1:8" ht="15.75">
      <c r="A190" s="20"/>
      <c r="B190" s="21"/>
      <c r="C190" s="22" t="s">
        <v>8</v>
      </c>
      <c r="D190" s="23">
        <v>1404.47</v>
      </c>
      <c r="E190" s="23">
        <v>1254.22</v>
      </c>
      <c r="F190" s="23">
        <f>E190/D190*100</f>
        <v>89.30201428296796</v>
      </c>
      <c r="G190" s="2"/>
      <c r="H190" s="2"/>
    </row>
    <row r="191" spans="1:8" ht="15.75">
      <c r="A191" s="20"/>
      <c r="B191" s="21"/>
      <c r="C191" s="22" t="s">
        <v>9</v>
      </c>
      <c r="D191" s="23">
        <v>0</v>
      </c>
      <c r="E191" s="23">
        <v>0</v>
      </c>
      <c r="F191" s="23"/>
      <c r="G191" s="2"/>
      <c r="H191" s="2"/>
    </row>
    <row r="192" spans="1:8" ht="19.5" customHeight="1">
      <c r="A192" s="12">
        <v>11</v>
      </c>
      <c r="B192" s="24" t="s">
        <v>61</v>
      </c>
      <c r="C192" s="13" t="s">
        <v>5</v>
      </c>
      <c r="D192" s="14">
        <f>SUM(D193:D196)</f>
        <v>220</v>
      </c>
      <c r="E192" s="14">
        <f>SUM(E193:E196)</f>
        <v>220</v>
      </c>
      <c r="F192" s="14">
        <f>E192/D192*100</f>
        <v>100</v>
      </c>
      <c r="G192" s="2"/>
      <c r="H192" s="2"/>
    </row>
    <row r="193" spans="1:8" ht="15.75">
      <c r="A193" s="15"/>
      <c r="B193" s="25"/>
      <c r="C193" s="13" t="s">
        <v>6</v>
      </c>
      <c r="D193" s="14">
        <f aca="true" t="shared" si="12" ref="D193:E196">D198+D203</f>
        <v>0</v>
      </c>
      <c r="E193" s="14">
        <f t="shared" si="12"/>
        <v>0</v>
      </c>
      <c r="F193" s="14"/>
      <c r="G193" s="2"/>
      <c r="H193" s="2"/>
    </row>
    <row r="194" spans="1:8" ht="20.25" customHeight="1">
      <c r="A194" s="15"/>
      <c r="B194" s="25"/>
      <c r="C194" s="13" t="s">
        <v>7</v>
      </c>
      <c r="D194" s="14">
        <f t="shared" si="12"/>
        <v>0</v>
      </c>
      <c r="E194" s="14">
        <f t="shared" si="12"/>
        <v>0</v>
      </c>
      <c r="F194" s="14"/>
      <c r="G194" s="2"/>
      <c r="H194" s="2"/>
    </row>
    <row r="195" spans="1:8" ht="15.75">
      <c r="A195" s="15"/>
      <c r="B195" s="25"/>
      <c r="C195" s="16" t="s">
        <v>8</v>
      </c>
      <c r="D195" s="14">
        <f t="shared" si="12"/>
        <v>220</v>
      </c>
      <c r="E195" s="14">
        <f t="shared" si="12"/>
        <v>220</v>
      </c>
      <c r="F195" s="14">
        <f>E195/D195*100</f>
        <v>100</v>
      </c>
      <c r="G195" s="2"/>
      <c r="H195" s="2"/>
    </row>
    <row r="196" spans="1:8" ht="15.75">
      <c r="A196" s="17"/>
      <c r="B196" s="26"/>
      <c r="C196" s="13" t="s">
        <v>9</v>
      </c>
      <c r="D196" s="14">
        <f t="shared" si="12"/>
        <v>0</v>
      </c>
      <c r="E196" s="14">
        <f t="shared" si="12"/>
        <v>0</v>
      </c>
      <c r="F196" s="14"/>
      <c r="G196" s="2"/>
      <c r="H196" s="2"/>
    </row>
    <row r="197" spans="1:8" ht="15.75">
      <c r="A197" s="20" t="s">
        <v>68</v>
      </c>
      <c r="B197" s="21" t="s">
        <v>70</v>
      </c>
      <c r="C197" s="22" t="s">
        <v>5</v>
      </c>
      <c r="D197" s="23">
        <f>SUM(D198:D201)</f>
        <v>80</v>
      </c>
      <c r="E197" s="23">
        <f>SUM(E198:E201)</f>
        <v>80</v>
      </c>
      <c r="F197" s="23">
        <f>E197/D197*100</f>
        <v>100</v>
      </c>
      <c r="G197" s="2"/>
      <c r="H197" s="2"/>
    </row>
    <row r="198" spans="1:8" ht="15.75">
      <c r="A198" s="20"/>
      <c r="B198" s="21"/>
      <c r="C198" s="22" t="s">
        <v>6</v>
      </c>
      <c r="D198" s="23">
        <v>0</v>
      </c>
      <c r="E198" s="23">
        <v>0</v>
      </c>
      <c r="F198" s="23"/>
      <c r="G198" s="2"/>
      <c r="H198" s="2"/>
    </row>
    <row r="199" spans="1:8" ht="15.75">
      <c r="A199" s="20"/>
      <c r="B199" s="21"/>
      <c r="C199" s="22" t="s">
        <v>7</v>
      </c>
      <c r="D199" s="23">
        <v>0</v>
      </c>
      <c r="E199" s="23">
        <v>0</v>
      </c>
      <c r="F199" s="23"/>
      <c r="G199" s="2"/>
      <c r="H199" s="2"/>
    </row>
    <row r="200" spans="1:8" ht="15.75">
      <c r="A200" s="20"/>
      <c r="B200" s="21"/>
      <c r="C200" s="22" t="s">
        <v>8</v>
      </c>
      <c r="D200" s="23">
        <v>80</v>
      </c>
      <c r="E200" s="23">
        <v>80</v>
      </c>
      <c r="F200" s="23">
        <f>E200/D200*100</f>
        <v>100</v>
      </c>
      <c r="G200" s="2"/>
      <c r="H200" s="2"/>
    </row>
    <row r="201" spans="1:8" ht="15.75">
      <c r="A201" s="20"/>
      <c r="B201" s="21"/>
      <c r="C201" s="22" t="s">
        <v>9</v>
      </c>
      <c r="D201" s="23">
        <v>0</v>
      </c>
      <c r="E201" s="23">
        <v>0</v>
      </c>
      <c r="F201" s="23"/>
      <c r="G201" s="2"/>
      <c r="H201" s="2"/>
    </row>
    <row r="202" spans="1:8" ht="15.75">
      <c r="A202" s="20" t="s">
        <v>69</v>
      </c>
      <c r="B202" s="21" t="s">
        <v>71</v>
      </c>
      <c r="C202" s="22" t="s">
        <v>5</v>
      </c>
      <c r="D202" s="23">
        <f>SUM(D203:D206)</f>
        <v>140</v>
      </c>
      <c r="E202" s="23">
        <f>SUM(E203:E206)</f>
        <v>140</v>
      </c>
      <c r="F202" s="23">
        <f>E202/D202*100</f>
        <v>100</v>
      </c>
      <c r="G202" s="2"/>
      <c r="H202" s="2"/>
    </row>
    <row r="203" spans="1:8" ht="15.75">
      <c r="A203" s="20"/>
      <c r="B203" s="21"/>
      <c r="C203" s="22" t="s">
        <v>6</v>
      </c>
      <c r="D203" s="23">
        <v>0</v>
      </c>
      <c r="E203" s="23">
        <v>0</v>
      </c>
      <c r="F203" s="23"/>
      <c r="G203" s="2"/>
      <c r="H203" s="2"/>
    </row>
    <row r="204" spans="1:8" ht="15.75">
      <c r="A204" s="20"/>
      <c r="B204" s="21"/>
      <c r="C204" s="22" t="s">
        <v>7</v>
      </c>
      <c r="D204" s="23">
        <v>0</v>
      </c>
      <c r="E204" s="23">
        <v>0</v>
      </c>
      <c r="F204" s="23"/>
      <c r="G204" s="2"/>
      <c r="H204" s="2"/>
    </row>
    <row r="205" spans="1:8" ht="15.75">
      <c r="A205" s="20"/>
      <c r="B205" s="21"/>
      <c r="C205" s="22" t="s">
        <v>8</v>
      </c>
      <c r="D205" s="23">
        <v>140</v>
      </c>
      <c r="E205" s="23">
        <v>140</v>
      </c>
      <c r="F205" s="23">
        <f>E205/D205*100</f>
        <v>100</v>
      </c>
      <c r="G205" s="2"/>
      <c r="H205" s="2"/>
    </row>
    <row r="206" spans="1:8" ht="53.25" customHeight="1">
      <c r="A206" s="20"/>
      <c r="B206" s="21"/>
      <c r="C206" s="22" t="s">
        <v>9</v>
      </c>
      <c r="D206" s="23">
        <v>0</v>
      </c>
      <c r="E206" s="23">
        <v>0</v>
      </c>
      <c r="F206" s="23"/>
      <c r="G206" s="2"/>
      <c r="H206" s="2"/>
    </row>
    <row r="207" spans="1:8" ht="19.5" customHeight="1">
      <c r="A207" s="12">
        <v>12</v>
      </c>
      <c r="B207" s="24" t="s">
        <v>62</v>
      </c>
      <c r="C207" s="13" t="s">
        <v>5</v>
      </c>
      <c r="D207" s="14">
        <f>SUM(D208:D211)</f>
        <v>24474.550000000003</v>
      </c>
      <c r="E207" s="14">
        <f>SUM(E208:E211)</f>
        <v>23529.68</v>
      </c>
      <c r="F207" s="14">
        <f>E207/D207*100</f>
        <v>96.13937743492728</v>
      </c>
      <c r="G207" s="2"/>
      <c r="H207" s="2"/>
    </row>
    <row r="208" spans="1:8" ht="15.75">
      <c r="A208" s="15"/>
      <c r="B208" s="25"/>
      <c r="C208" s="13" t="s">
        <v>6</v>
      </c>
      <c r="D208" s="14">
        <f aca="true" t="shared" si="13" ref="D208:E211">D213+D218+D223</f>
        <v>0</v>
      </c>
      <c r="E208" s="14">
        <f t="shared" si="13"/>
        <v>0</v>
      </c>
      <c r="F208" s="14"/>
      <c r="G208" s="2"/>
      <c r="H208" s="2"/>
    </row>
    <row r="209" spans="1:8" ht="20.25" customHeight="1">
      <c r="A209" s="15"/>
      <c r="B209" s="25"/>
      <c r="C209" s="13" t="s">
        <v>7</v>
      </c>
      <c r="D209" s="14">
        <f t="shared" si="13"/>
        <v>12743.2</v>
      </c>
      <c r="E209" s="14">
        <f t="shared" si="13"/>
        <v>12455.85</v>
      </c>
      <c r="F209" s="14">
        <f>E209/D209*100</f>
        <v>97.74507188147405</v>
      </c>
      <c r="G209" s="2"/>
      <c r="H209" s="2"/>
    </row>
    <row r="210" spans="1:8" ht="15.75">
      <c r="A210" s="15"/>
      <c r="B210" s="25"/>
      <c r="C210" s="16" t="s">
        <v>8</v>
      </c>
      <c r="D210" s="14">
        <f t="shared" si="13"/>
        <v>11731.35</v>
      </c>
      <c r="E210" s="14">
        <f t="shared" si="13"/>
        <v>11073.83</v>
      </c>
      <c r="F210" s="14">
        <f>E210/D210*100</f>
        <v>94.39518895949742</v>
      </c>
      <c r="G210" s="2"/>
      <c r="H210" s="2"/>
    </row>
    <row r="211" spans="1:8" ht="15.75">
      <c r="A211" s="17"/>
      <c r="B211" s="26"/>
      <c r="C211" s="13" t="s">
        <v>9</v>
      </c>
      <c r="D211" s="14">
        <f t="shared" si="13"/>
        <v>0</v>
      </c>
      <c r="E211" s="14">
        <f t="shared" si="13"/>
        <v>0</v>
      </c>
      <c r="F211" s="14"/>
      <c r="G211" s="2"/>
      <c r="H211" s="2"/>
    </row>
    <row r="212" spans="1:8" ht="15.75">
      <c r="A212" s="20" t="s">
        <v>72</v>
      </c>
      <c r="B212" s="31" t="s">
        <v>81</v>
      </c>
      <c r="C212" s="22" t="s">
        <v>5</v>
      </c>
      <c r="D212" s="23">
        <f>SUM(D213:D216)</f>
        <v>14003.470000000001</v>
      </c>
      <c r="E212" s="23">
        <f>SUM(E213:E216)</f>
        <v>13566.12</v>
      </c>
      <c r="F212" s="23">
        <f>E212/D212*100</f>
        <v>96.87684552471637</v>
      </c>
      <c r="G212" s="2"/>
      <c r="H212" s="2"/>
    </row>
    <row r="213" spans="1:8" ht="15.75">
      <c r="A213" s="20"/>
      <c r="B213" s="31"/>
      <c r="C213" s="22" t="s">
        <v>6</v>
      </c>
      <c r="D213" s="23">
        <v>0</v>
      </c>
      <c r="E213" s="23">
        <v>0</v>
      </c>
      <c r="F213" s="14"/>
      <c r="G213" s="2"/>
      <c r="H213" s="2"/>
    </row>
    <row r="214" spans="1:8" ht="15.75">
      <c r="A214" s="20"/>
      <c r="B214" s="31"/>
      <c r="C214" s="22" t="s">
        <v>7</v>
      </c>
      <c r="D214" s="23">
        <v>12743.2</v>
      </c>
      <c r="E214" s="23">
        <v>12455.85</v>
      </c>
      <c r="F214" s="14"/>
      <c r="G214" s="2"/>
      <c r="H214" s="2"/>
    </row>
    <row r="215" spans="1:8" ht="15.75">
      <c r="A215" s="20"/>
      <c r="B215" s="31"/>
      <c r="C215" s="22" t="s">
        <v>8</v>
      </c>
      <c r="D215" s="23">
        <v>1260.27</v>
      </c>
      <c r="E215" s="23">
        <v>1110.27</v>
      </c>
      <c r="F215" s="23">
        <f>E215/D215*100</f>
        <v>88.09778856911615</v>
      </c>
      <c r="G215" s="2"/>
      <c r="H215" s="2"/>
    </row>
    <row r="216" spans="1:8" ht="15.75">
      <c r="A216" s="20"/>
      <c r="B216" s="31"/>
      <c r="C216" s="22" t="s">
        <v>9</v>
      </c>
      <c r="D216" s="23">
        <v>0</v>
      </c>
      <c r="E216" s="23">
        <v>0</v>
      </c>
      <c r="F216" s="14"/>
      <c r="G216" s="2"/>
      <c r="H216" s="2"/>
    </row>
    <row r="217" spans="1:8" ht="15.75">
      <c r="A217" s="20" t="s">
        <v>73</v>
      </c>
      <c r="B217" s="21" t="s">
        <v>79</v>
      </c>
      <c r="C217" s="22" t="s">
        <v>5</v>
      </c>
      <c r="D217" s="23">
        <f>SUM(D218:D221)</f>
        <v>2211.16</v>
      </c>
      <c r="E217" s="23">
        <f>SUM(E218:E221)</f>
        <v>2048.83</v>
      </c>
      <c r="F217" s="23">
        <f>E217/D217*100</f>
        <v>92.65860453336711</v>
      </c>
      <c r="G217" s="2"/>
      <c r="H217" s="2"/>
    </row>
    <row r="218" spans="1:8" ht="15.75">
      <c r="A218" s="20"/>
      <c r="B218" s="21"/>
      <c r="C218" s="22" t="s">
        <v>6</v>
      </c>
      <c r="D218" s="23">
        <v>0</v>
      </c>
      <c r="E218" s="23">
        <v>0</v>
      </c>
      <c r="F218" s="14"/>
      <c r="G218" s="2"/>
      <c r="H218" s="2"/>
    </row>
    <row r="219" spans="1:8" ht="15.75">
      <c r="A219" s="20"/>
      <c r="B219" s="21"/>
      <c r="C219" s="22" t="s">
        <v>7</v>
      </c>
      <c r="D219" s="23">
        <v>0</v>
      </c>
      <c r="E219" s="23">
        <v>0</v>
      </c>
      <c r="F219" s="14"/>
      <c r="G219" s="2"/>
      <c r="H219" s="2"/>
    </row>
    <row r="220" spans="1:8" ht="15.75">
      <c r="A220" s="20"/>
      <c r="B220" s="21"/>
      <c r="C220" s="22" t="s">
        <v>8</v>
      </c>
      <c r="D220" s="23">
        <v>2211.16</v>
      </c>
      <c r="E220" s="23">
        <v>2048.83</v>
      </c>
      <c r="F220" s="23">
        <f>E220/D220*100</f>
        <v>92.65860453336711</v>
      </c>
      <c r="G220" s="2"/>
      <c r="H220" s="2"/>
    </row>
    <row r="221" spans="1:8" ht="15.75">
      <c r="A221" s="20"/>
      <c r="B221" s="21"/>
      <c r="C221" s="22" t="s">
        <v>9</v>
      </c>
      <c r="D221" s="23">
        <v>0</v>
      </c>
      <c r="E221" s="23">
        <v>0</v>
      </c>
      <c r="F221" s="14"/>
      <c r="G221" s="2"/>
      <c r="H221" s="2"/>
    </row>
    <row r="222" spans="1:8" ht="15.75">
      <c r="A222" s="20" t="s">
        <v>74</v>
      </c>
      <c r="B222" s="21" t="s">
        <v>80</v>
      </c>
      <c r="C222" s="22" t="s">
        <v>5</v>
      </c>
      <c r="D222" s="23">
        <f>SUM(D223:D226)</f>
        <v>8259.92</v>
      </c>
      <c r="E222" s="23">
        <f>SUM(E223:E226)</f>
        <v>7914.73</v>
      </c>
      <c r="F222" s="23">
        <f>E222/D222*100</f>
        <v>95.8209038344197</v>
      </c>
      <c r="G222" s="2"/>
      <c r="H222" s="2"/>
    </row>
    <row r="223" spans="1:8" ht="15.75">
      <c r="A223" s="20"/>
      <c r="B223" s="21"/>
      <c r="C223" s="22" t="s">
        <v>6</v>
      </c>
      <c r="D223" s="23">
        <v>0</v>
      </c>
      <c r="E223" s="23">
        <v>0</v>
      </c>
      <c r="F223" s="14"/>
      <c r="G223" s="2"/>
      <c r="H223" s="2"/>
    </row>
    <row r="224" spans="1:8" ht="15.75">
      <c r="A224" s="20"/>
      <c r="B224" s="21"/>
      <c r="C224" s="22" t="s">
        <v>7</v>
      </c>
      <c r="D224" s="23">
        <v>0</v>
      </c>
      <c r="E224" s="23">
        <v>0</v>
      </c>
      <c r="F224" s="14"/>
      <c r="G224" s="2"/>
      <c r="H224" s="2"/>
    </row>
    <row r="225" spans="1:8" ht="15.75">
      <c r="A225" s="20"/>
      <c r="B225" s="21"/>
      <c r="C225" s="22" t="s">
        <v>8</v>
      </c>
      <c r="D225" s="23">
        <v>8259.92</v>
      </c>
      <c r="E225" s="23">
        <v>7914.73</v>
      </c>
      <c r="F225" s="23">
        <f>E225/D225*100</f>
        <v>95.8209038344197</v>
      </c>
      <c r="G225" s="2"/>
      <c r="H225" s="2"/>
    </row>
    <row r="226" spans="1:8" ht="15.75">
      <c r="A226" s="20"/>
      <c r="B226" s="21"/>
      <c r="C226" s="22" t="s">
        <v>9</v>
      </c>
      <c r="D226" s="23">
        <v>0</v>
      </c>
      <c r="E226" s="23">
        <v>0</v>
      </c>
      <c r="F226" s="14"/>
      <c r="G226" s="2"/>
      <c r="H226" s="2"/>
    </row>
    <row r="227" spans="1:8" ht="19.5" customHeight="1">
      <c r="A227" s="12">
        <v>13</v>
      </c>
      <c r="B227" s="12" t="s">
        <v>63</v>
      </c>
      <c r="C227" s="13" t="s">
        <v>5</v>
      </c>
      <c r="D227" s="14">
        <f>SUM(D228:D231)</f>
        <v>51279.119999999995</v>
      </c>
      <c r="E227" s="14">
        <f>SUM(E228:E231)</f>
        <v>48700.1</v>
      </c>
      <c r="F227" s="14">
        <f>E227/D227*100</f>
        <v>94.97062352084046</v>
      </c>
      <c r="G227" s="2"/>
      <c r="H227" s="2"/>
    </row>
    <row r="228" spans="1:8" ht="15.75">
      <c r="A228" s="15"/>
      <c r="B228" s="15"/>
      <c r="C228" s="13" t="s">
        <v>6</v>
      </c>
      <c r="D228" s="14">
        <f aca="true" t="shared" si="14" ref="D228:E231">D233+D238</f>
        <v>3505.7</v>
      </c>
      <c r="E228" s="14">
        <f t="shared" si="14"/>
        <v>3505.7</v>
      </c>
      <c r="F228" s="14">
        <f>E228/D228*100</f>
        <v>100</v>
      </c>
      <c r="G228" s="3"/>
      <c r="H228" s="2"/>
    </row>
    <row r="229" spans="1:8" ht="17.25" customHeight="1">
      <c r="A229" s="15"/>
      <c r="B229" s="15"/>
      <c r="C229" s="13" t="s">
        <v>7</v>
      </c>
      <c r="D229" s="14">
        <f t="shared" si="14"/>
        <v>80.9</v>
      </c>
      <c r="E229" s="14">
        <f t="shared" si="14"/>
        <v>80.9</v>
      </c>
      <c r="F229" s="14">
        <f>E229/D229*100</f>
        <v>100</v>
      </c>
      <c r="G229" s="3"/>
      <c r="H229" s="2"/>
    </row>
    <row r="230" spans="1:8" ht="15.75">
      <c r="A230" s="15"/>
      <c r="B230" s="15"/>
      <c r="C230" s="16" t="s">
        <v>8</v>
      </c>
      <c r="D230" s="14">
        <f t="shared" si="14"/>
        <v>47692.52</v>
      </c>
      <c r="E230" s="14">
        <f t="shared" si="14"/>
        <v>45113.5</v>
      </c>
      <c r="F230" s="14">
        <f>E230/D230*100</f>
        <v>94.59240149189014</v>
      </c>
      <c r="G230" s="3"/>
      <c r="H230" s="2"/>
    </row>
    <row r="231" spans="1:8" ht="15.75">
      <c r="A231" s="17"/>
      <c r="B231" s="17"/>
      <c r="C231" s="13" t="s">
        <v>9</v>
      </c>
      <c r="D231" s="14">
        <f t="shared" si="14"/>
        <v>0</v>
      </c>
      <c r="E231" s="14">
        <f t="shared" si="14"/>
        <v>0</v>
      </c>
      <c r="F231" s="14"/>
      <c r="G231" s="3"/>
      <c r="H231" s="2"/>
    </row>
    <row r="232" spans="1:8" ht="15.75">
      <c r="A232" s="20" t="s">
        <v>75</v>
      </c>
      <c r="B232" s="21" t="s">
        <v>77</v>
      </c>
      <c r="C232" s="22" t="s">
        <v>5</v>
      </c>
      <c r="D232" s="23">
        <f>SUM(D233:D236)</f>
        <v>3585.7</v>
      </c>
      <c r="E232" s="23">
        <f>SUM(E233:E236)</f>
        <v>3585.7</v>
      </c>
      <c r="F232" s="23">
        <f>E232/D232*100</f>
        <v>100</v>
      </c>
      <c r="G232" s="2"/>
      <c r="H232" s="2"/>
    </row>
    <row r="233" spans="1:8" ht="15.75">
      <c r="A233" s="20"/>
      <c r="B233" s="21"/>
      <c r="C233" s="22" t="s">
        <v>6</v>
      </c>
      <c r="D233" s="23">
        <v>3505.7</v>
      </c>
      <c r="E233" s="23">
        <v>3505.7</v>
      </c>
      <c r="F233" s="23">
        <f>E233/D233*100</f>
        <v>100</v>
      </c>
      <c r="G233" s="2"/>
      <c r="H233" s="2"/>
    </row>
    <row r="234" spans="1:8" ht="15.75">
      <c r="A234" s="20"/>
      <c r="B234" s="21"/>
      <c r="C234" s="22" t="s">
        <v>7</v>
      </c>
      <c r="D234" s="23">
        <v>80</v>
      </c>
      <c r="E234" s="23">
        <v>80</v>
      </c>
      <c r="F234" s="23">
        <f>E234/D234*100</f>
        <v>100</v>
      </c>
      <c r="G234" s="2"/>
      <c r="H234" s="2"/>
    </row>
    <row r="235" spans="1:8" ht="15.75">
      <c r="A235" s="20"/>
      <c r="B235" s="21"/>
      <c r="C235" s="22" t="s">
        <v>8</v>
      </c>
      <c r="D235" s="23">
        <v>0</v>
      </c>
      <c r="E235" s="23">
        <v>0</v>
      </c>
      <c r="F235" s="23">
        <v>0</v>
      </c>
      <c r="G235" s="2"/>
      <c r="H235" s="2"/>
    </row>
    <row r="236" spans="1:8" ht="15.75">
      <c r="A236" s="20"/>
      <c r="B236" s="21"/>
      <c r="C236" s="22" t="s">
        <v>9</v>
      </c>
      <c r="D236" s="23">
        <v>0</v>
      </c>
      <c r="E236" s="23">
        <v>0</v>
      </c>
      <c r="F236" s="23">
        <v>0</v>
      </c>
      <c r="G236" s="2"/>
      <c r="H236" s="2"/>
    </row>
    <row r="237" spans="1:8" ht="15.75">
      <c r="A237" s="20" t="s">
        <v>76</v>
      </c>
      <c r="B237" s="21" t="s">
        <v>78</v>
      </c>
      <c r="C237" s="22" t="s">
        <v>5</v>
      </c>
      <c r="D237" s="23">
        <f>SUM(D238:D241)</f>
        <v>47693.42</v>
      </c>
      <c r="E237" s="23">
        <f>SUM(E238:E241)</f>
        <v>45114.4</v>
      </c>
      <c r="F237" s="23">
        <f>E237/D237*100</f>
        <v>94.59250353612721</v>
      </c>
      <c r="G237" s="2"/>
      <c r="H237" s="2"/>
    </row>
    <row r="238" spans="1:8" ht="15.75">
      <c r="A238" s="20"/>
      <c r="B238" s="21"/>
      <c r="C238" s="22" t="s">
        <v>6</v>
      </c>
      <c r="D238" s="23">
        <v>0</v>
      </c>
      <c r="E238" s="23">
        <v>0</v>
      </c>
      <c r="F238" s="23"/>
      <c r="G238" s="2"/>
      <c r="H238" s="2"/>
    </row>
    <row r="239" spans="1:8" ht="15.75">
      <c r="A239" s="20"/>
      <c r="B239" s="21"/>
      <c r="C239" s="22" t="s">
        <v>7</v>
      </c>
      <c r="D239" s="23">
        <v>0.9</v>
      </c>
      <c r="E239" s="23">
        <v>0.9</v>
      </c>
      <c r="F239" s="23">
        <f>E239/D239*100</f>
        <v>100</v>
      </c>
      <c r="G239" s="2"/>
      <c r="H239" s="2"/>
    </row>
    <row r="240" spans="1:8" ht="15.75">
      <c r="A240" s="20"/>
      <c r="B240" s="21"/>
      <c r="C240" s="22" t="s">
        <v>8</v>
      </c>
      <c r="D240" s="23">
        <v>47692.52</v>
      </c>
      <c r="E240" s="23">
        <v>45113.5</v>
      </c>
      <c r="F240" s="23">
        <f>E240/D240*100</f>
        <v>94.59240149189014</v>
      </c>
      <c r="G240" s="2"/>
      <c r="H240" s="2"/>
    </row>
    <row r="241" spans="1:8" ht="15.75">
      <c r="A241" s="20"/>
      <c r="B241" s="21"/>
      <c r="C241" s="22" t="s">
        <v>9</v>
      </c>
      <c r="D241" s="23">
        <v>0</v>
      </c>
      <c r="E241" s="23">
        <v>0</v>
      </c>
      <c r="F241" s="23"/>
      <c r="G241" s="2"/>
      <c r="H241" s="2"/>
    </row>
    <row r="242" spans="1:6" ht="15.75">
      <c r="A242" s="12">
        <v>14</v>
      </c>
      <c r="B242" s="12" t="s">
        <v>86</v>
      </c>
      <c r="C242" s="13" t="s">
        <v>5</v>
      </c>
      <c r="D242" s="14">
        <f>SUM(D243:D246)</f>
        <v>12449.57</v>
      </c>
      <c r="E242" s="14">
        <f>SUM(E243:E246)</f>
        <v>12371.91</v>
      </c>
      <c r="F242" s="14">
        <f>E242/D242*100</f>
        <v>99.37620335481466</v>
      </c>
    </row>
    <row r="243" spans="1:6" ht="15.75">
      <c r="A243" s="15"/>
      <c r="B243" s="15"/>
      <c r="C243" s="13" t="s">
        <v>6</v>
      </c>
      <c r="D243" s="14">
        <v>10332.09</v>
      </c>
      <c r="E243" s="14">
        <v>10274.3</v>
      </c>
      <c r="F243" s="14">
        <f>E243/D243*100</f>
        <v>99.44067463601264</v>
      </c>
    </row>
    <row r="244" spans="1:6" ht="20.25" customHeight="1">
      <c r="A244" s="15"/>
      <c r="B244" s="15"/>
      <c r="C244" s="13" t="s">
        <v>7</v>
      </c>
      <c r="D244" s="14">
        <v>777.68</v>
      </c>
      <c r="E244" s="14">
        <v>773.32</v>
      </c>
      <c r="F244" s="14">
        <f>E244/D244*100</f>
        <v>99.43935809073142</v>
      </c>
    </row>
    <row r="245" spans="1:6" ht="15.75">
      <c r="A245" s="15"/>
      <c r="B245" s="15"/>
      <c r="C245" s="16" t="s">
        <v>8</v>
      </c>
      <c r="D245" s="14">
        <v>1339.8</v>
      </c>
      <c r="E245" s="14">
        <v>1324.29</v>
      </c>
      <c r="F245" s="14">
        <f>E245/D245*100</f>
        <v>98.8423645320197</v>
      </c>
    </row>
    <row r="246" spans="1:6" ht="15.75">
      <c r="A246" s="17"/>
      <c r="B246" s="17"/>
      <c r="C246" s="13" t="s">
        <v>9</v>
      </c>
      <c r="D246" s="14">
        <v>0</v>
      </c>
      <c r="E246" s="14">
        <v>0</v>
      </c>
      <c r="F246" s="23">
        <v>0</v>
      </c>
    </row>
    <row r="247" spans="1:6" ht="15.75">
      <c r="A247" s="12">
        <v>15</v>
      </c>
      <c r="B247" s="12" t="s">
        <v>87</v>
      </c>
      <c r="C247" s="13" t="s">
        <v>5</v>
      </c>
      <c r="D247" s="14">
        <v>2</v>
      </c>
      <c r="E247" s="14">
        <v>10</v>
      </c>
      <c r="F247" s="14">
        <f>E247/D247*100</f>
        <v>500</v>
      </c>
    </row>
    <row r="248" spans="1:6" ht="15.75">
      <c r="A248" s="15"/>
      <c r="B248" s="15"/>
      <c r="C248" s="13" t="s">
        <v>6</v>
      </c>
      <c r="D248" s="14">
        <v>0</v>
      </c>
      <c r="E248" s="14">
        <v>0</v>
      </c>
      <c r="F248" s="14">
        <v>0</v>
      </c>
    </row>
    <row r="249" spans="1:6" ht="18" customHeight="1">
      <c r="A249" s="15"/>
      <c r="B249" s="15"/>
      <c r="C249" s="13" t="s">
        <v>7</v>
      </c>
      <c r="D249" s="14">
        <v>0</v>
      </c>
      <c r="E249" s="14">
        <v>0</v>
      </c>
      <c r="F249" s="14">
        <v>0</v>
      </c>
    </row>
    <row r="250" spans="1:6" ht="15.75">
      <c r="A250" s="15"/>
      <c r="B250" s="15"/>
      <c r="C250" s="16" t="s">
        <v>8</v>
      </c>
      <c r="D250" s="14">
        <v>0</v>
      </c>
      <c r="E250" s="14">
        <v>0</v>
      </c>
      <c r="F250" s="14">
        <v>0</v>
      </c>
    </row>
    <row r="251" spans="1:6" ht="15.75">
      <c r="A251" s="17"/>
      <c r="B251" s="17"/>
      <c r="C251" s="13" t="s">
        <v>9</v>
      </c>
      <c r="D251" s="14">
        <v>2</v>
      </c>
      <c r="E251" s="14">
        <v>10</v>
      </c>
      <c r="F251" s="14">
        <f>E251/D251*100</f>
        <v>500</v>
      </c>
    </row>
  </sheetData>
  <sheetProtection/>
  <mergeCells count="100">
    <mergeCell ref="A247:A251"/>
    <mergeCell ref="B247:B251"/>
    <mergeCell ref="A57:A61"/>
    <mergeCell ref="B57:B61"/>
    <mergeCell ref="A122:A126"/>
    <mergeCell ref="B127:B131"/>
    <mergeCell ref="A162:A166"/>
    <mergeCell ref="A152:A156"/>
    <mergeCell ref="A132:A136"/>
    <mergeCell ref="A137:A141"/>
    <mergeCell ref="A142:A146"/>
    <mergeCell ref="A147:A151"/>
    <mergeCell ref="B197:B201"/>
    <mergeCell ref="A242:A246"/>
    <mergeCell ref="B242:B246"/>
    <mergeCell ref="B162:B166"/>
    <mergeCell ref="A157:A161"/>
    <mergeCell ref="B227:B231"/>
    <mergeCell ref="A227:A231"/>
    <mergeCell ref="A207:A211"/>
    <mergeCell ref="A192:A196"/>
    <mergeCell ref="A97:A101"/>
    <mergeCell ref="B202:B206"/>
    <mergeCell ref="A197:A201"/>
    <mergeCell ref="A202:A206"/>
    <mergeCell ref="B177:B181"/>
    <mergeCell ref="B137:B141"/>
    <mergeCell ref="B142:B146"/>
    <mergeCell ref="B147:B151"/>
    <mergeCell ref="B157:B161"/>
    <mergeCell ref="B167:B171"/>
    <mergeCell ref="A67:A71"/>
    <mergeCell ref="B92:B96"/>
    <mergeCell ref="B107:B111"/>
    <mergeCell ref="B62:B66"/>
    <mergeCell ref="A62:A66"/>
    <mergeCell ref="B152:B156"/>
    <mergeCell ref="A87:A91"/>
    <mergeCell ref="B87:B91"/>
    <mergeCell ref="A127:A131"/>
    <mergeCell ref="A107:A111"/>
    <mergeCell ref="A92:A96"/>
    <mergeCell ref="B97:B101"/>
    <mergeCell ref="B17:B21"/>
    <mergeCell ref="A102:A106"/>
    <mergeCell ref="B102:B106"/>
    <mergeCell ref="B37:B41"/>
    <mergeCell ref="B27:B31"/>
    <mergeCell ref="B67:B71"/>
    <mergeCell ref="B82:B86"/>
    <mergeCell ref="B42:B46"/>
    <mergeCell ref="A42:A46"/>
    <mergeCell ref="B77:B81"/>
    <mergeCell ref="A77:A81"/>
    <mergeCell ref="B52:B56"/>
    <mergeCell ref="A52:A56"/>
    <mergeCell ref="A22:A26"/>
    <mergeCell ref="A17:A21"/>
    <mergeCell ref="A27:A31"/>
    <mergeCell ref="B47:B51"/>
    <mergeCell ref="A47:A51"/>
    <mergeCell ref="A37:A41"/>
    <mergeCell ref="A172:A176"/>
    <mergeCell ref="B112:B116"/>
    <mergeCell ref="B117:B121"/>
    <mergeCell ref="B122:B126"/>
    <mergeCell ref="A3:F3"/>
    <mergeCell ref="B7:B11"/>
    <mergeCell ref="A7:A11"/>
    <mergeCell ref="B12:B16"/>
    <mergeCell ref="A12:A16"/>
    <mergeCell ref="B22:B26"/>
    <mergeCell ref="A117:A121"/>
    <mergeCell ref="A112:A116"/>
    <mergeCell ref="B132:B136"/>
    <mergeCell ref="A177:A181"/>
    <mergeCell ref="B32:B36"/>
    <mergeCell ref="A32:A36"/>
    <mergeCell ref="A72:A76"/>
    <mergeCell ref="B72:B76"/>
    <mergeCell ref="A82:A86"/>
    <mergeCell ref="B172:B176"/>
    <mergeCell ref="A237:A241"/>
    <mergeCell ref="B237:B241"/>
    <mergeCell ref="A212:A216"/>
    <mergeCell ref="B212:B216"/>
    <mergeCell ref="B217:B221"/>
    <mergeCell ref="B222:B226"/>
    <mergeCell ref="A222:A226"/>
    <mergeCell ref="A217:A221"/>
    <mergeCell ref="E2:F2"/>
    <mergeCell ref="A232:A236"/>
    <mergeCell ref="B232:B236"/>
    <mergeCell ref="B182:B186"/>
    <mergeCell ref="B187:B191"/>
    <mergeCell ref="A182:A186"/>
    <mergeCell ref="A187:A191"/>
    <mergeCell ref="B192:B196"/>
    <mergeCell ref="B207:B211"/>
    <mergeCell ref="A167:A17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г.Алатыря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</dc:creator>
  <cp:keywords/>
  <dc:description/>
  <cp:lastModifiedBy>Отдел экономики г.Алатыря (Васягина Е.Е)</cp:lastModifiedBy>
  <cp:lastPrinted>2018-06-19T14:30:21Z</cp:lastPrinted>
  <dcterms:created xsi:type="dcterms:W3CDTF">2017-03-03T06:52:04Z</dcterms:created>
  <dcterms:modified xsi:type="dcterms:W3CDTF">2018-06-19T14:31:29Z</dcterms:modified>
  <cp:category/>
  <cp:version/>
  <cp:contentType/>
  <cp:contentStatus/>
</cp:coreProperties>
</file>